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440" windowWidth="25600" windowHeight="14520" tabRatio="500"/>
  </bookViews>
  <sheets>
    <sheet name="CXIC0415 run log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7" i="1" l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60" i="1"/>
  <c r="A161" i="1"/>
  <c r="A162" i="1"/>
  <c r="A163" i="1"/>
  <c r="A164" i="1"/>
  <c r="A165" i="1"/>
  <c r="P108" i="1"/>
  <c r="P111" i="1"/>
  <c r="P112" i="1"/>
  <c r="P113" i="1"/>
  <c r="R108" i="1"/>
  <c r="O108" i="1"/>
  <c r="O113" i="1"/>
  <c r="R113" i="1"/>
  <c r="N113" i="1"/>
  <c r="O112" i="1"/>
  <c r="R112" i="1"/>
  <c r="N112" i="1"/>
  <c r="O111" i="1"/>
  <c r="R111" i="1"/>
  <c r="N111" i="1"/>
  <c r="R109" i="1"/>
  <c r="P109" i="1"/>
  <c r="N108" i="1"/>
  <c r="AF105" i="1"/>
  <c r="AD105" i="1"/>
  <c r="AB105" i="1"/>
  <c r="Z105" i="1"/>
  <c r="X105" i="1"/>
  <c r="V105" i="1"/>
  <c r="T105" i="1"/>
  <c r="R105" i="1"/>
  <c r="AF104" i="1"/>
  <c r="AD104" i="1"/>
  <c r="AB104" i="1"/>
  <c r="Z104" i="1"/>
  <c r="X104" i="1"/>
  <c r="V104" i="1"/>
  <c r="T104" i="1"/>
  <c r="R104" i="1"/>
  <c r="AF103" i="1"/>
  <c r="AD103" i="1"/>
  <c r="AB103" i="1"/>
  <c r="Z103" i="1"/>
  <c r="X103" i="1"/>
  <c r="V103" i="1"/>
  <c r="T103" i="1"/>
  <c r="R103" i="1"/>
  <c r="AF102" i="1"/>
  <c r="AD102" i="1"/>
  <c r="AB102" i="1"/>
  <c r="Z102" i="1"/>
  <c r="X102" i="1"/>
  <c r="V102" i="1"/>
  <c r="T102" i="1"/>
  <c r="R102" i="1"/>
  <c r="AF101" i="1"/>
  <c r="AD101" i="1"/>
  <c r="AB101" i="1"/>
  <c r="Z101" i="1"/>
  <c r="X101" i="1"/>
  <c r="V101" i="1"/>
  <c r="T101" i="1"/>
  <c r="R101" i="1"/>
  <c r="AF100" i="1"/>
  <c r="AD100" i="1"/>
  <c r="AB100" i="1"/>
  <c r="Z100" i="1"/>
  <c r="X100" i="1"/>
  <c r="V100" i="1"/>
  <c r="T100" i="1"/>
  <c r="R100" i="1"/>
  <c r="AF99" i="1"/>
  <c r="AD99" i="1"/>
  <c r="AB99" i="1"/>
  <c r="Z99" i="1"/>
  <c r="X99" i="1"/>
  <c r="V99" i="1"/>
  <c r="T99" i="1"/>
  <c r="R99" i="1"/>
  <c r="AF98" i="1"/>
  <c r="AD98" i="1"/>
  <c r="AB98" i="1"/>
  <c r="Z98" i="1"/>
  <c r="X98" i="1"/>
  <c r="V98" i="1"/>
  <c r="T98" i="1"/>
  <c r="R98" i="1"/>
  <c r="AF97" i="1"/>
  <c r="AD97" i="1"/>
  <c r="AB97" i="1"/>
  <c r="Z97" i="1"/>
  <c r="X97" i="1"/>
  <c r="V97" i="1"/>
  <c r="T97" i="1"/>
  <c r="R97" i="1"/>
  <c r="AF96" i="1"/>
  <c r="AD96" i="1"/>
  <c r="AB96" i="1"/>
  <c r="Z96" i="1"/>
  <c r="X96" i="1"/>
  <c r="V96" i="1"/>
  <c r="T96" i="1"/>
  <c r="R96" i="1"/>
  <c r="AF95" i="1"/>
  <c r="AD95" i="1"/>
  <c r="AB95" i="1"/>
  <c r="Z95" i="1"/>
  <c r="X95" i="1"/>
  <c r="V95" i="1"/>
  <c r="T95" i="1"/>
  <c r="R95" i="1"/>
  <c r="AF94" i="1"/>
  <c r="AD94" i="1"/>
  <c r="AB94" i="1"/>
  <c r="Z94" i="1"/>
  <c r="X94" i="1"/>
  <c r="V94" i="1"/>
  <c r="T94" i="1"/>
  <c r="R94" i="1"/>
  <c r="AF93" i="1"/>
  <c r="AD93" i="1"/>
  <c r="AB93" i="1"/>
  <c r="Z93" i="1"/>
  <c r="X93" i="1"/>
  <c r="V93" i="1"/>
  <c r="T93" i="1"/>
  <c r="R93" i="1"/>
  <c r="AF92" i="1"/>
  <c r="AD92" i="1"/>
  <c r="AB92" i="1"/>
  <c r="Z92" i="1"/>
  <c r="X92" i="1"/>
  <c r="V92" i="1"/>
  <c r="T92" i="1"/>
  <c r="R92" i="1"/>
  <c r="AF91" i="1"/>
  <c r="AD91" i="1"/>
  <c r="AB91" i="1"/>
  <c r="Z91" i="1"/>
  <c r="X91" i="1"/>
  <c r="V91" i="1"/>
  <c r="T91" i="1"/>
  <c r="R91" i="1"/>
  <c r="AF90" i="1"/>
  <c r="AD90" i="1"/>
  <c r="AB90" i="1"/>
  <c r="Z90" i="1"/>
  <c r="X90" i="1"/>
  <c r="V90" i="1"/>
  <c r="T90" i="1"/>
  <c r="R90" i="1"/>
  <c r="AF89" i="1"/>
  <c r="AD89" i="1"/>
  <c r="AB89" i="1"/>
  <c r="Z89" i="1"/>
  <c r="X89" i="1"/>
  <c r="V89" i="1"/>
  <c r="T89" i="1"/>
  <c r="R89" i="1"/>
  <c r="AF88" i="1"/>
  <c r="AD88" i="1"/>
  <c r="AB88" i="1"/>
  <c r="Z88" i="1"/>
  <c r="X88" i="1"/>
  <c r="V88" i="1"/>
  <c r="T88" i="1"/>
  <c r="R88" i="1"/>
  <c r="AF87" i="1"/>
  <c r="AD87" i="1"/>
  <c r="AB87" i="1"/>
  <c r="Z87" i="1"/>
  <c r="X87" i="1"/>
  <c r="V87" i="1"/>
  <c r="T87" i="1"/>
  <c r="R87" i="1"/>
  <c r="AF86" i="1"/>
  <c r="AD86" i="1"/>
  <c r="AB86" i="1"/>
  <c r="Z86" i="1"/>
  <c r="X86" i="1"/>
  <c r="V86" i="1"/>
  <c r="T86" i="1"/>
  <c r="R86" i="1"/>
  <c r="AF85" i="1"/>
  <c r="AD85" i="1"/>
  <c r="AB85" i="1"/>
  <c r="Z85" i="1"/>
  <c r="X85" i="1"/>
  <c r="V85" i="1"/>
  <c r="T85" i="1"/>
  <c r="R85" i="1"/>
  <c r="AF84" i="1"/>
  <c r="AD84" i="1"/>
  <c r="AB84" i="1"/>
  <c r="Z84" i="1"/>
  <c r="X84" i="1"/>
  <c r="V84" i="1"/>
  <c r="T84" i="1"/>
  <c r="R84" i="1"/>
  <c r="AF83" i="1"/>
  <c r="AD83" i="1"/>
  <c r="AB83" i="1"/>
  <c r="Z83" i="1"/>
  <c r="X83" i="1"/>
  <c r="V83" i="1"/>
  <c r="T83" i="1"/>
  <c r="R83" i="1"/>
  <c r="AF82" i="1"/>
  <c r="AD82" i="1"/>
  <c r="AB82" i="1"/>
  <c r="Z82" i="1"/>
  <c r="X82" i="1"/>
  <c r="V82" i="1"/>
  <c r="T82" i="1"/>
  <c r="R82" i="1"/>
  <c r="AF81" i="1"/>
  <c r="AD81" i="1"/>
  <c r="AB81" i="1"/>
  <c r="Z81" i="1"/>
  <c r="X81" i="1"/>
  <c r="V81" i="1"/>
  <c r="T81" i="1"/>
  <c r="R81" i="1"/>
  <c r="AF80" i="1"/>
  <c r="AD80" i="1"/>
  <c r="AB80" i="1"/>
  <c r="Z80" i="1"/>
  <c r="X80" i="1"/>
  <c r="V80" i="1"/>
  <c r="T80" i="1"/>
  <c r="R80" i="1"/>
  <c r="AF79" i="1"/>
  <c r="AD79" i="1"/>
  <c r="AB79" i="1"/>
  <c r="Z79" i="1"/>
  <c r="X79" i="1"/>
  <c r="V79" i="1"/>
  <c r="T79" i="1"/>
  <c r="R79" i="1"/>
  <c r="AF78" i="1"/>
  <c r="AD78" i="1"/>
  <c r="AB78" i="1"/>
  <c r="Z78" i="1"/>
  <c r="X78" i="1"/>
  <c r="V78" i="1"/>
  <c r="T78" i="1"/>
  <c r="R78" i="1"/>
  <c r="AF77" i="1"/>
  <c r="AD77" i="1"/>
  <c r="AB77" i="1"/>
  <c r="Z77" i="1"/>
  <c r="X77" i="1"/>
  <c r="V77" i="1"/>
  <c r="T77" i="1"/>
  <c r="R77" i="1"/>
  <c r="AF76" i="1"/>
  <c r="AD76" i="1"/>
  <c r="AB76" i="1"/>
  <c r="Z76" i="1"/>
  <c r="X76" i="1"/>
  <c r="V76" i="1"/>
  <c r="T76" i="1"/>
  <c r="R76" i="1"/>
  <c r="AF75" i="1"/>
  <c r="AD75" i="1"/>
  <c r="AB75" i="1"/>
  <c r="Z75" i="1"/>
  <c r="X75" i="1"/>
  <c r="V75" i="1"/>
  <c r="T75" i="1"/>
  <c r="R75" i="1"/>
  <c r="AF74" i="1"/>
  <c r="AD74" i="1"/>
  <c r="AB74" i="1"/>
  <c r="Z74" i="1"/>
  <c r="X74" i="1"/>
  <c r="V74" i="1"/>
  <c r="T74" i="1"/>
  <c r="R74" i="1"/>
  <c r="AF73" i="1"/>
  <c r="AD73" i="1"/>
  <c r="AB73" i="1"/>
  <c r="X73" i="1"/>
  <c r="V73" i="1"/>
  <c r="T73" i="1"/>
  <c r="R73" i="1"/>
  <c r="AF71" i="1"/>
  <c r="AD71" i="1"/>
  <c r="AB71" i="1"/>
  <c r="Z71" i="1"/>
  <c r="X71" i="1"/>
  <c r="V71" i="1"/>
  <c r="T71" i="1"/>
  <c r="R71" i="1"/>
  <c r="AF70" i="1"/>
  <c r="AD70" i="1"/>
  <c r="AB70" i="1"/>
  <c r="Z70" i="1"/>
  <c r="X70" i="1"/>
  <c r="V70" i="1"/>
  <c r="T70" i="1"/>
  <c r="R70" i="1"/>
  <c r="AF69" i="1"/>
  <c r="AD69" i="1"/>
  <c r="AB69" i="1"/>
  <c r="Z69" i="1"/>
  <c r="X69" i="1"/>
  <c r="V69" i="1"/>
  <c r="T69" i="1"/>
  <c r="R69" i="1"/>
  <c r="AF68" i="1"/>
  <c r="AD68" i="1"/>
  <c r="AB68" i="1"/>
  <c r="Z68" i="1"/>
  <c r="X68" i="1"/>
  <c r="V68" i="1"/>
  <c r="T68" i="1"/>
  <c r="R68" i="1"/>
  <c r="AF67" i="1"/>
  <c r="AD67" i="1"/>
  <c r="AB67" i="1"/>
  <c r="Z67" i="1"/>
  <c r="X67" i="1"/>
  <c r="V67" i="1"/>
  <c r="T67" i="1"/>
  <c r="R67" i="1"/>
  <c r="AF66" i="1"/>
  <c r="AD66" i="1"/>
  <c r="AB66" i="1"/>
  <c r="Z66" i="1"/>
  <c r="X66" i="1"/>
  <c r="V66" i="1"/>
  <c r="T66" i="1"/>
  <c r="R66" i="1"/>
  <c r="AF65" i="1"/>
  <c r="AD65" i="1"/>
  <c r="AB65" i="1"/>
  <c r="Z65" i="1"/>
  <c r="X65" i="1"/>
  <c r="V65" i="1"/>
  <c r="T65" i="1"/>
  <c r="R65" i="1"/>
  <c r="AF64" i="1"/>
  <c r="AD64" i="1"/>
  <c r="AB64" i="1"/>
  <c r="Z64" i="1"/>
  <c r="X64" i="1"/>
  <c r="V64" i="1"/>
  <c r="T64" i="1"/>
  <c r="R64" i="1"/>
  <c r="AF63" i="1"/>
  <c r="AD63" i="1"/>
  <c r="AB63" i="1"/>
  <c r="Z63" i="1"/>
  <c r="X63" i="1"/>
  <c r="V63" i="1"/>
  <c r="T63" i="1"/>
  <c r="R63" i="1"/>
  <c r="AF62" i="1"/>
  <c r="AD62" i="1"/>
  <c r="AB62" i="1"/>
  <c r="Z62" i="1"/>
  <c r="X62" i="1"/>
  <c r="V62" i="1"/>
  <c r="T62" i="1"/>
  <c r="R62" i="1"/>
  <c r="AF61" i="1"/>
  <c r="AD61" i="1"/>
  <c r="AB61" i="1"/>
  <c r="Z61" i="1"/>
  <c r="X61" i="1"/>
  <c r="V61" i="1"/>
  <c r="T61" i="1"/>
  <c r="R61" i="1"/>
  <c r="AF60" i="1"/>
  <c r="AD60" i="1"/>
  <c r="AB60" i="1"/>
  <c r="Z60" i="1"/>
  <c r="X60" i="1"/>
  <c r="V60" i="1"/>
  <c r="T60" i="1"/>
  <c r="R60" i="1"/>
  <c r="AF59" i="1"/>
  <c r="AD59" i="1"/>
  <c r="AB59" i="1"/>
  <c r="Z59" i="1"/>
  <c r="X59" i="1"/>
  <c r="V59" i="1"/>
  <c r="T59" i="1"/>
  <c r="R59" i="1"/>
  <c r="AF58" i="1"/>
  <c r="AD58" i="1"/>
  <c r="AB58" i="1"/>
  <c r="Z58" i="1"/>
  <c r="X58" i="1"/>
  <c r="V58" i="1"/>
  <c r="T58" i="1"/>
  <c r="R58" i="1"/>
  <c r="AF57" i="1"/>
  <c r="AD57" i="1"/>
  <c r="AB57" i="1"/>
  <c r="Z57" i="1"/>
  <c r="X57" i="1"/>
  <c r="V57" i="1"/>
  <c r="T57" i="1"/>
  <c r="R57" i="1"/>
  <c r="AF56" i="1"/>
  <c r="AD56" i="1"/>
  <c r="AB56" i="1"/>
  <c r="Z56" i="1"/>
  <c r="X56" i="1"/>
  <c r="V56" i="1"/>
  <c r="T56" i="1"/>
  <c r="R56" i="1"/>
  <c r="AF55" i="1"/>
  <c r="AD55" i="1"/>
  <c r="AB55" i="1"/>
  <c r="Z55" i="1"/>
  <c r="X55" i="1"/>
  <c r="V55" i="1"/>
  <c r="T55" i="1"/>
  <c r="R55" i="1"/>
  <c r="AF54" i="1"/>
  <c r="AD54" i="1"/>
  <c r="AB54" i="1"/>
  <c r="Z54" i="1"/>
  <c r="X54" i="1"/>
  <c r="V54" i="1"/>
  <c r="T54" i="1"/>
  <c r="R54" i="1"/>
  <c r="AF53" i="1"/>
  <c r="AD53" i="1"/>
  <c r="AB53" i="1"/>
  <c r="Z53" i="1"/>
  <c r="X53" i="1"/>
  <c r="V53" i="1"/>
  <c r="T53" i="1"/>
  <c r="R53" i="1"/>
  <c r="AF52" i="1"/>
  <c r="AD52" i="1"/>
  <c r="AB52" i="1"/>
  <c r="Z52" i="1"/>
  <c r="X52" i="1"/>
  <c r="V52" i="1"/>
  <c r="T52" i="1"/>
  <c r="R52" i="1"/>
  <c r="AF51" i="1"/>
  <c r="AD51" i="1"/>
  <c r="AB51" i="1"/>
  <c r="Z51" i="1"/>
  <c r="X51" i="1"/>
  <c r="V51" i="1"/>
  <c r="T51" i="1"/>
  <c r="R51" i="1"/>
  <c r="AF50" i="1"/>
  <c r="AD50" i="1"/>
  <c r="AB50" i="1"/>
  <c r="Z50" i="1"/>
  <c r="X50" i="1"/>
  <c r="V50" i="1"/>
  <c r="T50" i="1"/>
  <c r="R50" i="1"/>
  <c r="AF49" i="1"/>
  <c r="AD49" i="1"/>
  <c r="AB49" i="1"/>
  <c r="Z49" i="1"/>
  <c r="X49" i="1"/>
  <c r="V49" i="1"/>
  <c r="T49" i="1"/>
  <c r="R49" i="1"/>
  <c r="AF48" i="1"/>
  <c r="AD48" i="1"/>
  <c r="AB48" i="1"/>
  <c r="Z48" i="1"/>
  <c r="X48" i="1"/>
  <c r="V48" i="1"/>
  <c r="T48" i="1"/>
  <c r="R48" i="1"/>
  <c r="AF47" i="1"/>
  <c r="AD47" i="1"/>
  <c r="AB47" i="1"/>
  <c r="Z47" i="1"/>
  <c r="X47" i="1"/>
  <c r="V47" i="1"/>
  <c r="T47" i="1"/>
  <c r="R47" i="1"/>
  <c r="AF46" i="1"/>
  <c r="AD46" i="1"/>
  <c r="AB46" i="1"/>
  <c r="Z46" i="1"/>
  <c r="V46" i="1"/>
  <c r="T46" i="1"/>
  <c r="R46" i="1"/>
  <c r="AF45" i="1"/>
  <c r="AD45" i="1"/>
  <c r="AB45" i="1"/>
  <c r="Z45" i="1"/>
  <c r="V45" i="1"/>
  <c r="T45" i="1"/>
  <c r="R45" i="1"/>
  <c r="AF44" i="1"/>
  <c r="AD44" i="1"/>
  <c r="AB44" i="1"/>
  <c r="Z44" i="1"/>
  <c r="V44" i="1"/>
  <c r="T44" i="1"/>
  <c r="R44" i="1"/>
  <c r="AF43" i="1"/>
  <c r="AD43" i="1"/>
  <c r="AB43" i="1"/>
  <c r="Z43" i="1"/>
  <c r="V43" i="1"/>
  <c r="T43" i="1"/>
  <c r="R43" i="1"/>
  <c r="AF42" i="1"/>
  <c r="AD42" i="1"/>
  <c r="AB42" i="1"/>
  <c r="Z42" i="1"/>
  <c r="V42" i="1"/>
  <c r="T42" i="1"/>
  <c r="R42" i="1"/>
  <c r="AF41" i="1"/>
  <c r="AD41" i="1"/>
  <c r="AB41" i="1"/>
  <c r="Z41" i="1"/>
  <c r="V41" i="1"/>
  <c r="T41" i="1"/>
  <c r="R41" i="1"/>
  <c r="AF40" i="1"/>
  <c r="AD40" i="1"/>
  <c r="AB40" i="1"/>
  <c r="Z40" i="1"/>
  <c r="V40" i="1"/>
  <c r="T40" i="1"/>
  <c r="R40" i="1"/>
  <c r="AF39" i="1"/>
  <c r="AD39" i="1"/>
  <c r="AB39" i="1"/>
  <c r="Z39" i="1"/>
  <c r="V39" i="1"/>
  <c r="T39" i="1"/>
  <c r="R39" i="1"/>
  <c r="AF38" i="1"/>
  <c r="AD38" i="1"/>
  <c r="AB38" i="1"/>
  <c r="Z38" i="1"/>
  <c r="V38" i="1"/>
  <c r="T38" i="1"/>
  <c r="R38" i="1"/>
  <c r="AF37" i="1"/>
  <c r="AD37" i="1"/>
  <c r="AB37" i="1"/>
  <c r="Z37" i="1"/>
  <c r="V37" i="1"/>
  <c r="T37" i="1"/>
  <c r="R37" i="1"/>
  <c r="AF36" i="1"/>
  <c r="AD36" i="1"/>
  <c r="AB36" i="1"/>
  <c r="Z36" i="1"/>
  <c r="V36" i="1"/>
  <c r="T36" i="1"/>
  <c r="R36" i="1"/>
  <c r="AF35" i="1"/>
  <c r="AD35" i="1"/>
  <c r="AB35" i="1"/>
  <c r="Z35" i="1"/>
  <c r="V35" i="1"/>
  <c r="T35" i="1"/>
  <c r="R35" i="1"/>
  <c r="AF34" i="1"/>
  <c r="AD34" i="1"/>
  <c r="AB34" i="1"/>
  <c r="Z34" i="1"/>
  <c r="V34" i="1"/>
  <c r="T34" i="1"/>
  <c r="R34" i="1"/>
  <c r="AF33" i="1"/>
  <c r="AD33" i="1"/>
  <c r="AB33" i="1"/>
  <c r="Z33" i="1"/>
  <c r="V33" i="1"/>
  <c r="T33" i="1"/>
  <c r="R33" i="1"/>
  <c r="AF32" i="1"/>
  <c r="AD32" i="1"/>
  <c r="AB32" i="1"/>
  <c r="Z32" i="1"/>
  <c r="V32" i="1"/>
  <c r="T32" i="1"/>
  <c r="R32" i="1"/>
  <c r="AF31" i="1"/>
  <c r="AD31" i="1"/>
  <c r="AB31" i="1"/>
  <c r="Z31" i="1"/>
  <c r="V31" i="1"/>
  <c r="T31" i="1"/>
  <c r="R31" i="1"/>
  <c r="AF30" i="1"/>
  <c r="AD30" i="1"/>
  <c r="AB30" i="1"/>
  <c r="Z30" i="1"/>
  <c r="V30" i="1"/>
  <c r="T30" i="1"/>
  <c r="R30" i="1"/>
  <c r="AF29" i="1"/>
  <c r="AD29" i="1"/>
  <c r="AB29" i="1"/>
  <c r="Z29" i="1"/>
  <c r="V29" i="1"/>
  <c r="T29" i="1"/>
  <c r="R29" i="1"/>
  <c r="AF28" i="1"/>
  <c r="AD28" i="1"/>
  <c r="AB28" i="1"/>
  <c r="Z28" i="1"/>
  <c r="V28" i="1"/>
  <c r="T28" i="1"/>
  <c r="R28" i="1"/>
  <c r="AF27" i="1"/>
  <c r="AD27" i="1"/>
  <c r="AB27" i="1"/>
  <c r="Z27" i="1"/>
  <c r="V27" i="1"/>
  <c r="T27" i="1"/>
  <c r="R27" i="1"/>
  <c r="AF26" i="1"/>
  <c r="AD26" i="1"/>
  <c r="AB26" i="1"/>
  <c r="Z26" i="1"/>
  <c r="V26" i="1"/>
  <c r="T26" i="1"/>
  <c r="R26" i="1"/>
  <c r="AF25" i="1"/>
  <c r="AD25" i="1"/>
  <c r="AB25" i="1"/>
  <c r="Z25" i="1"/>
  <c r="V25" i="1"/>
  <c r="T25" i="1"/>
  <c r="R25" i="1"/>
  <c r="AF24" i="1"/>
  <c r="AD24" i="1"/>
  <c r="AB24" i="1"/>
  <c r="Z24" i="1"/>
  <c r="V24" i="1"/>
  <c r="T24" i="1"/>
  <c r="R24" i="1"/>
  <c r="AF23" i="1"/>
  <c r="AD23" i="1"/>
  <c r="AB23" i="1"/>
  <c r="Z23" i="1"/>
  <c r="V23" i="1"/>
  <c r="T23" i="1"/>
  <c r="R23" i="1"/>
  <c r="AF22" i="1"/>
  <c r="AD22" i="1"/>
  <c r="AB22" i="1"/>
  <c r="Z22" i="1"/>
  <c r="V22" i="1"/>
  <c r="T22" i="1"/>
  <c r="R22" i="1"/>
  <c r="AF21" i="1"/>
  <c r="AD21" i="1"/>
  <c r="AB21" i="1"/>
  <c r="Z21" i="1"/>
  <c r="V21" i="1"/>
  <c r="T21" i="1"/>
  <c r="R21" i="1"/>
  <c r="AF20" i="1"/>
  <c r="AD20" i="1"/>
  <c r="AB20" i="1"/>
  <c r="Z20" i="1"/>
  <c r="V20" i="1"/>
  <c r="T20" i="1"/>
  <c r="R20" i="1"/>
  <c r="AF19" i="1"/>
  <c r="AD19" i="1"/>
  <c r="AB19" i="1"/>
  <c r="Z19" i="1"/>
  <c r="V19" i="1"/>
  <c r="T19" i="1"/>
  <c r="R1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F18" i="1"/>
  <c r="AD18" i="1"/>
  <c r="AB18" i="1"/>
  <c r="Z18" i="1"/>
  <c r="V18" i="1"/>
  <c r="T18" i="1"/>
  <c r="R18" i="1"/>
  <c r="AF17" i="1"/>
  <c r="AD17" i="1"/>
  <c r="AB17" i="1"/>
  <c r="Z17" i="1"/>
  <c r="V17" i="1"/>
  <c r="T17" i="1"/>
  <c r="R17" i="1"/>
  <c r="AF16" i="1"/>
  <c r="AD16" i="1"/>
  <c r="AB16" i="1"/>
  <c r="Z16" i="1"/>
  <c r="V16" i="1"/>
  <c r="T16" i="1"/>
  <c r="R16" i="1"/>
  <c r="Z15" i="1"/>
  <c r="V15" i="1"/>
  <c r="T15" i="1"/>
  <c r="R15" i="1"/>
  <c r="Z14" i="1"/>
  <c r="V14" i="1"/>
  <c r="T14" i="1"/>
  <c r="R14" i="1"/>
  <c r="Z13" i="1"/>
  <c r="V13" i="1"/>
  <c r="T13" i="1"/>
  <c r="R13" i="1"/>
  <c r="Z12" i="1"/>
  <c r="V12" i="1"/>
  <c r="T12" i="1"/>
  <c r="R12" i="1"/>
  <c r="Z11" i="1"/>
  <c r="V11" i="1"/>
  <c r="T11" i="1"/>
  <c r="R11" i="1"/>
  <c r="Z10" i="1"/>
  <c r="V10" i="1"/>
  <c r="T10" i="1"/>
  <c r="R10" i="1"/>
  <c r="Z9" i="1"/>
  <c r="V9" i="1"/>
  <c r="T9" i="1"/>
  <c r="R9" i="1"/>
  <c r="Z8" i="1"/>
  <c r="V8" i="1"/>
  <c r="T8" i="1"/>
  <c r="R8" i="1"/>
  <c r="Z7" i="1"/>
  <c r="V7" i="1"/>
  <c r="T7" i="1"/>
  <c r="R7" i="1"/>
  <c r="Z6" i="1"/>
  <c r="V6" i="1"/>
  <c r="T6" i="1"/>
  <c r="R6" i="1"/>
  <c r="Z5" i="1"/>
  <c r="V5" i="1"/>
  <c r="T5" i="1"/>
  <c r="Z4" i="1"/>
  <c r="V4" i="1"/>
  <c r="T4" i="1"/>
  <c r="Z3" i="1"/>
  <c r="V3" i="1"/>
  <c r="T3" i="1"/>
</calcChain>
</file>

<file path=xl/sharedStrings.xml><?xml version="1.0" encoding="utf-8"?>
<sst xmlns="http://schemas.openxmlformats.org/spreadsheetml/2006/main" count="337" uniqueCount="124">
  <si>
    <t>CXIC0415</t>
  </si>
  <si>
    <t>Jet</t>
  </si>
  <si>
    <t>Data analysis</t>
  </si>
  <si>
    <t>Run #</t>
  </si>
  <si>
    <t>Date</t>
  </si>
  <si>
    <t>Time</t>
  </si>
  <si>
    <t xml:space="preserve">Run length </t>
  </si>
  <si>
    <t>Sample ID</t>
  </si>
  <si>
    <t>Comments</t>
  </si>
  <si>
    <t>Nozzle identifier</t>
  </si>
  <si>
    <t>sheath liquid flow rate</t>
  </si>
  <si>
    <t>sample flow rate (µl/min)</t>
  </si>
  <si>
    <t>Nozzle voltage (V)</t>
  </si>
  <si>
    <t>Photon Energy (keV)</t>
  </si>
  <si>
    <t>Attenuator transmission</t>
  </si>
  <si>
    <t>Detector position (mm)</t>
  </si>
  <si>
    <t>Number of frames</t>
  </si>
  <si>
    <t>Hits found (iter1)</t>
  </si>
  <si>
    <t>Hits found (iter2)</t>
  </si>
  <si>
    <t>Hits found (iter3)</t>
  </si>
  <si>
    <t>Hit rate (%)</t>
  </si>
  <si>
    <t>Number of frames indexed (iter1)</t>
  </si>
  <si>
    <t>Indexing rate [%]</t>
  </si>
  <si>
    <t>Number of frames indexed (iter2)</t>
  </si>
  <si>
    <t>Number of frames indexed (iter3)</t>
  </si>
  <si>
    <t>Number of frames indexed (iter4)</t>
  </si>
  <si>
    <t>Number of frames indexed (iter5)</t>
  </si>
  <si>
    <t>Number of frames indexed (iter6)</t>
  </si>
  <si>
    <t>Number of frames indexed (iter7)</t>
  </si>
  <si>
    <t>Indexing quality</t>
  </si>
  <si>
    <t>Selenobiotin streptavidin</t>
  </si>
  <si>
    <t>03:04 finished</t>
  </si>
  <si>
    <t>some crystals</t>
  </si>
  <si>
    <t>detector moved slightly. lost Xrays ~03:13. Xrays back 03:17</t>
  </si>
  <si>
    <t>more concentrated SeBiotin sample. dark</t>
  </si>
  <si>
    <t>dark. rings</t>
  </si>
  <si>
    <t>03:48 (?)</t>
  </si>
  <si>
    <t>collecting data. good jet. lots of background. swapping sticks after this run.</t>
  </si>
  <si>
    <t>mixed</t>
  </si>
  <si>
    <t>good</t>
  </si>
  <si>
    <t>05:04 ended</t>
  </si>
  <si>
    <t>ONE HIT!!!!!1111</t>
  </si>
  <si>
    <t>stable jet</t>
  </si>
  <si>
    <t>dark</t>
  </si>
  <si>
    <t>Dark run</t>
  </si>
  <si>
    <t>Selenobiotin streptavidin 40µm</t>
  </si>
  <si>
    <t>nice hit observed here</t>
  </si>
  <si>
    <t>good, rings are thinner</t>
  </si>
  <si>
    <t>good, thin rings</t>
  </si>
  <si>
    <t>end 08:39</t>
  </si>
  <si>
    <t>last minute of this is GOOD! Please take.</t>
  </si>
  <si>
    <t>End of shift 1</t>
  </si>
  <si>
    <t>good run!!</t>
  </si>
  <si>
    <t>Both detectors should be around 136mm</t>
  </si>
  <si>
    <t>good, thick rings probably caused by moving focus</t>
  </si>
  <si>
    <t>we have hits</t>
  </si>
  <si>
    <t>very low hit rate, possible problem: low crystal density due to faulty hplc pump</t>
  </si>
  <si>
    <t>red stick</t>
  </si>
  <si>
    <t>10 uL/min</t>
  </si>
  <si>
    <t>12.8 keV</t>
  </si>
  <si>
    <t>good, thick rings</t>
  </si>
  <si>
    <t>going to concentrate SC1 sample because the concentrated sample worked much better for SC3 this round</t>
  </si>
  <si>
    <t>0 uL/min</t>
  </si>
  <si>
    <t>4000, 3500 (2:15)</t>
  </si>
  <si>
    <t>hit rate going up, tip of injector has some gunk on it</t>
  </si>
  <si>
    <t>3900, 4200 (2:28)</t>
  </si>
  <si>
    <t xml:space="preserve"> 5 uL/min, 3 uL/min</t>
  </si>
  <si>
    <t>4200, 4000</t>
  </si>
  <si>
    <t>mixed, high background</t>
  </si>
  <si>
    <t>3 uL/min</t>
  </si>
  <si>
    <t>Dark</t>
  </si>
  <si>
    <t>jet has pretty high background, went to clean SC1 and realized it wasn't jetting, just large droplets</t>
  </si>
  <si>
    <t>1 uL/min</t>
  </si>
  <si>
    <t>4 uL/min</t>
  </si>
  <si>
    <t>Chuck likes this run</t>
  </si>
  <si>
    <t>5 uL/min</t>
  </si>
  <si>
    <t>3500, 3200, 3800 (4:08), 4000 (4:10), 3200, 3250 (4:12)</t>
  </si>
  <si>
    <t>good, many unindexed peaks probably from multicrystals</t>
  </si>
  <si>
    <t>air bubble somewhere that is making jet unstable</t>
  </si>
  <si>
    <t>20 uL/min, 10 uL/min</t>
  </si>
  <si>
    <t>3500, 4000 (4:24)</t>
  </si>
  <si>
    <t>3900, 3850</t>
  </si>
  <si>
    <t>good, throw away high background</t>
  </si>
  <si>
    <t>SC1 mirror and sticks cleaned before this run, saw lots of ice but seeing hits</t>
  </si>
  <si>
    <t>3500, 3800, 3500</t>
  </si>
  <si>
    <t>excellent</t>
  </si>
  <si>
    <t>large crystal appeared, a few ice crystals, low probability of ice now</t>
  </si>
  <si>
    <t>generally good, throw away some high background</t>
  </si>
  <si>
    <t>huge ice blob problem near jet, jet turned off to try to get ice off without going inside</t>
  </si>
  <si>
    <t>ice problem still exists, some hits</t>
  </si>
  <si>
    <t>went inside to clean off ice, unstable jet but lots of ice-free hits</t>
  </si>
  <si>
    <t>End of shift 2</t>
  </si>
  <si>
    <t>blue stick</t>
  </si>
  <si>
    <t>No hits to begin with, Ray had to adjust the X and Y values to match Sebastian</t>
  </si>
  <si>
    <t>~135</t>
  </si>
  <si>
    <t>generally ok</t>
  </si>
  <si>
    <t>Noticing more ice, running more sheath fluid</t>
  </si>
  <si>
    <t>11:48:00 PM PDT</t>
  </si>
  <si>
    <t>killing beam to try to get rid of ice crystals</t>
  </si>
  <si>
    <t>Cleaning off the ice worked hit rate much higher on SC-3, hasan recommends cutting the sheath liquid. getting some nice data</t>
  </si>
  <si>
    <t>switched to 10% Transmission</t>
  </si>
  <si>
    <t>cleaning made the hits worse so ended</t>
  </si>
  <si>
    <t>-</t>
  </si>
  <si>
    <t>end 2 min of 81 not so great because laser energy went below 12.8</t>
  </si>
  <si>
    <t>&lt;12.8 (last two min)</t>
  </si>
  <si>
    <t>problems with jet, hard to get hits. 2:15 starting to see hits. suggestion to clean the two jets</t>
  </si>
  <si>
    <t>jet working better after stopping to clean without going inside</t>
  </si>
  <si>
    <t>dark run</t>
  </si>
  <si>
    <t>New sample, clean nozzle ~3:30am</t>
  </si>
  <si>
    <t>hit rate not as good because jet lengthening and shortening, decent hits later</t>
  </si>
  <si>
    <t>made bubble to clean injector</t>
  </si>
  <si>
    <t>great</t>
  </si>
  <si>
    <t>not very good data</t>
  </si>
  <si>
    <t>switched out injectors, bad x-rays</t>
  </si>
  <si>
    <t>Collection time:</t>
  </si>
  <si>
    <t>Total frames:</t>
  </si>
  <si>
    <t>Total hits:</t>
  </si>
  <si>
    <t>Total indexed:</t>
  </si>
  <si>
    <t>Hits found</t>
  </si>
  <si>
    <t>Number indexed</t>
  </si>
  <si>
    <t>Avg. indexing rate</t>
  </si>
  <si>
    <t>Transmission 100%</t>
  </si>
  <si>
    <t>Transmission 50%</t>
  </si>
  <si>
    <t>Transmission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</si>
</sst>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sz val="9"/>
      <name val="Arial"/>
    </font>
    <font>
      <sz val="10"/>
      <name val="Arial"/>
    </font>
    <font>
      <sz val="6"/>
      <name val="Arial"/>
    </font>
    <font>
      <i/>
      <sz val="10"/>
      <name val="Arial"/>
    </font>
    <font>
      <sz val="11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93C47D"/>
        <bgColor rgb="FF93C47D"/>
      </patternFill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9382"/>
        <bgColor rgb="FFFF9382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4" borderId="0" xfId="0" applyFont="1" applyFill="1" applyAlignment="1">
      <alignment horizontal="center"/>
    </xf>
    <xf numFmtId="14" fontId="2" fillId="0" borderId="0" xfId="0" applyNumberFormat="1" applyFont="1" applyAlignment="1"/>
    <xf numFmtId="19" fontId="2" fillId="0" borderId="0" xfId="0" applyNumberFormat="1" applyFont="1" applyAlignment="1"/>
    <xf numFmtId="46" fontId="2" fillId="0" borderId="0" xfId="0" applyNumberFormat="1" applyFont="1" applyAlignment="1"/>
    <xf numFmtId="4" fontId="2" fillId="0" borderId="0" xfId="0" applyNumberFormat="1" applyFont="1" applyAlignment="1"/>
    <xf numFmtId="9" fontId="2" fillId="4" borderId="0" xfId="0" applyNumberFormat="1" applyFont="1" applyFill="1" applyAlignment="1"/>
    <xf numFmtId="1" fontId="2" fillId="0" borderId="0" xfId="0" applyNumberFormat="1" applyFont="1" applyAlignment="1"/>
    <xf numFmtId="3" fontId="2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1" fillId="4" borderId="0" xfId="0" applyFont="1" applyFill="1" applyAlignment="1">
      <alignment horizontal="center"/>
    </xf>
    <xf numFmtId="20" fontId="2" fillId="0" borderId="0" xfId="0" applyNumberFormat="1" applyFont="1" applyAlignment="1"/>
    <xf numFmtId="1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" fontId="4" fillId="5" borderId="0" xfId="0" applyNumberFormat="1" applyFont="1" applyFill="1" applyAlignment="1"/>
    <xf numFmtId="19" fontId="4" fillId="5" borderId="0" xfId="0" applyNumberFormat="1" applyFont="1" applyFill="1" applyAlignment="1">
      <alignment horizontal="right"/>
    </xf>
    <xf numFmtId="0" fontId="5" fillId="5" borderId="0" xfId="0" applyFont="1" applyFill="1" applyAlignment="1"/>
    <xf numFmtId="0" fontId="2" fillId="0" borderId="0" xfId="0" applyFont="1" applyAlignment="1">
      <alignment horizontal="right"/>
    </xf>
    <xf numFmtId="0" fontId="2" fillId="4" borderId="0" xfId="0" applyFont="1" applyFill="1"/>
    <xf numFmtId="14" fontId="2" fillId="6" borderId="0" xfId="0" applyNumberFormat="1" applyFont="1" applyFill="1" applyAlignment="1"/>
    <xf numFmtId="19" fontId="2" fillId="6" borderId="0" xfId="0" applyNumberFormat="1" applyFont="1" applyFill="1" applyAlignment="1"/>
    <xf numFmtId="46" fontId="2" fillId="6" borderId="0" xfId="0" applyNumberFormat="1" applyFont="1" applyFill="1" applyAlignment="1"/>
    <xf numFmtId="0" fontId="1" fillId="6" borderId="0" xfId="0" applyFont="1" applyFill="1" applyAlignment="1"/>
    <xf numFmtId="0" fontId="2" fillId="6" borderId="0" xfId="0" applyFont="1" applyFill="1"/>
    <xf numFmtId="14" fontId="5" fillId="5" borderId="0" xfId="0" applyNumberFormat="1" applyFont="1" applyFill="1" applyAlignment="1"/>
    <xf numFmtId="18" fontId="2" fillId="0" borderId="0" xfId="0" applyNumberFormat="1" applyFont="1" applyAlignment="1"/>
    <xf numFmtId="0" fontId="2" fillId="5" borderId="0" xfId="0" applyFont="1" applyFill="1" applyAlignment="1"/>
    <xf numFmtId="0" fontId="2" fillId="6" borderId="0" xfId="0" applyFont="1" applyFill="1" applyAlignment="1"/>
    <xf numFmtId="4" fontId="2" fillId="6" borderId="0" xfId="0" applyNumberFormat="1" applyFont="1" applyFill="1" applyAlignment="1"/>
    <xf numFmtId="1" fontId="2" fillId="6" borderId="0" xfId="0" applyNumberFormat="1" applyFont="1" applyFill="1"/>
    <xf numFmtId="3" fontId="2" fillId="6" borderId="0" xfId="0" applyNumberFormat="1" applyFont="1" applyFill="1"/>
    <xf numFmtId="0" fontId="2" fillId="6" borderId="0" xfId="0" applyFont="1" applyFill="1" applyAlignment="1">
      <alignment horizontal="right"/>
    </xf>
    <xf numFmtId="0" fontId="6" fillId="5" borderId="0" xfId="0" applyFont="1" applyFill="1" applyAlignment="1"/>
    <xf numFmtId="0" fontId="1" fillId="7" borderId="0" xfId="0" applyFont="1" applyFill="1" applyAlignment="1">
      <alignment horizontal="center"/>
    </xf>
    <xf numFmtId="9" fontId="2" fillId="7" borderId="0" xfId="0" applyNumberFormat="1" applyFont="1" applyFill="1" applyAlignment="1"/>
    <xf numFmtId="0" fontId="1" fillId="8" borderId="0" xfId="0" applyFont="1" applyFill="1" applyAlignment="1">
      <alignment horizontal="center"/>
    </xf>
    <xf numFmtId="9" fontId="2" fillId="8" borderId="0" xfId="0" applyNumberFormat="1" applyFont="1" applyFill="1" applyAlignment="1"/>
    <xf numFmtId="0" fontId="1" fillId="0" borderId="0" xfId="0" applyFont="1" applyAlignment="1">
      <alignment horizontal="center"/>
    </xf>
    <xf numFmtId="46" fontId="2" fillId="0" borderId="0" xfId="0" applyNumberFormat="1" applyFont="1"/>
    <xf numFmtId="46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7" fillId="0" borderId="0" xfId="0" applyFont="1" applyAlignment="1"/>
    <xf numFmtId="19" fontId="2" fillId="0" borderId="0" xfId="0" applyNumberFormat="1" applyFont="1"/>
    <xf numFmtId="4" fontId="2" fillId="0" borderId="0" xfId="0" applyNumberFormat="1" applyFont="1"/>
    <xf numFmtId="0" fontId="1" fillId="6" borderId="0" xfId="0" applyFont="1" applyFill="1" applyAlignment="1">
      <alignment horizontal="center"/>
    </xf>
    <xf numFmtId="0" fontId="7" fillId="6" borderId="0" xfId="0" applyFont="1" applyFill="1" applyAlignment="1"/>
    <xf numFmtId="164" fontId="2" fillId="6" borderId="0" xfId="0" applyNumberFormat="1" applyFont="1" applyFill="1"/>
    <xf numFmtId="0" fontId="2" fillId="6" borderId="0" xfId="0" applyFont="1" applyFill="1" applyAlignment="1">
      <alignment horizontal="right"/>
    </xf>
    <xf numFmtId="0" fontId="2" fillId="6" borderId="0" xfId="0" applyFont="1" applyFill="1" applyAlignment="1"/>
    <xf numFmtId="4" fontId="2" fillId="6" borderId="0" xfId="0" applyNumberFormat="1" applyFont="1" applyFill="1"/>
    <xf numFmtId="14" fontId="7" fillId="0" borderId="0" xfId="0" applyNumberFormat="1" applyFont="1" applyAlignment="1"/>
    <xf numFmtId="19" fontId="5" fillId="5" borderId="0" xfId="0" applyNumberFormat="1" applyFont="1" applyFill="1" applyAlignment="1"/>
    <xf numFmtId="19" fontId="5" fillId="0" borderId="0" xfId="0" applyNumberFormat="1" applyFont="1" applyAlignment="1"/>
    <xf numFmtId="0" fontId="8" fillId="5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2" fillId="3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3"/>
  <sheetViews>
    <sheetView tabSelected="1" workbookViewId="0">
      <pane xSplit="1" ySplit="2" topLeftCell="B84" activePane="bottomRight" state="frozen"/>
      <selection pane="topRight" activeCell="B1" sqref="B1"/>
      <selection pane="bottomLeft" activeCell="A3" sqref="A3"/>
      <selection pane="bottomRight" activeCell="X47" sqref="X47"/>
    </sheetView>
  </sheetViews>
  <sheetFormatPr baseColWidth="10" defaultColWidth="14.5" defaultRowHeight="15.75" customHeight="1" x14ac:dyDescent="0"/>
  <cols>
    <col min="1" max="1" width="9.1640625" customWidth="1"/>
    <col min="2" max="2" width="21" customWidth="1"/>
    <col min="3" max="3" width="16" customWidth="1"/>
    <col min="5" max="5" width="29.5" customWidth="1"/>
    <col min="6" max="6" width="45.1640625" customWidth="1"/>
    <col min="7" max="7" width="16.83203125" customWidth="1"/>
    <col min="8" max="8" width="9.1640625" customWidth="1"/>
    <col min="9" max="9" width="13.5" customWidth="1"/>
    <col min="10" max="10" width="10.5" customWidth="1"/>
    <col min="20" max="20" width="15.83203125" customWidth="1"/>
    <col min="22" max="22" width="18.6640625" customWidth="1"/>
    <col min="24" max="24" width="18.6640625" customWidth="1"/>
    <col min="33" max="33" width="47.83203125" customWidth="1"/>
  </cols>
  <sheetData>
    <row r="1" spans="1:33" ht="15.75" customHeight="1">
      <c r="A1" s="1"/>
      <c r="B1" s="2" t="s">
        <v>0</v>
      </c>
      <c r="G1" s="66" t="s">
        <v>1</v>
      </c>
      <c r="H1" s="67"/>
      <c r="I1" s="67"/>
      <c r="J1" s="67"/>
      <c r="N1" s="68" t="s">
        <v>2</v>
      </c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33" ht="15.75" customHeight="1">
      <c r="A2" s="3" t="s">
        <v>3</v>
      </c>
      <c r="B2" s="4" t="s">
        <v>4</v>
      </c>
      <c r="C2" s="4" t="s">
        <v>5</v>
      </c>
      <c r="D2" s="4" t="s">
        <v>6</v>
      </c>
      <c r="E2" s="5" t="s">
        <v>7</v>
      </c>
      <c r="F2" s="4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4" t="s">
        <v>13</v>
      </c>
      <c r="L2" s="5" t="s">
        <v>14</v>
      </c>
      <c r="M2" s="5" t="s">
        <v>15</v>
      </c>
      <c r="N2" s="6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6" t="s">
        <v>21</v>
      </c>
      <c r="T2" s="7" t="s">
        <v>22</v>
      </c>
      <c r="U2" s="6" t="s">
        <v>23</v>
      </c>
      <c r="V2" s="7" t="s">
        <v>22</v>
      </c>
      <c r="W2" s="6" t="s">
        <v>24</v>
      </c>
      <c r="X2" s="7" t="s">
        <v>22</v>
      </c>
      <c r="Y2" s="6" t="s">
        <v>25</v>
      </c>
      <c r="Z2" s="7" t="s">
        <v>22</v>
      </c>
      <c r="AA2" s="6" t="s">
        <v>26</v>
      </c>
      <c r="AB2" s="7" t="s">
        <v>22</v>
      </c>
      <c r="AC2" s="6" t="s">
        <v>27</v>
      </c>
      <c r="AD2" s="7" t="s">
        <v>22</v>
      </c>
      <c r="AE2" s="6" t="s">
        <v>28</v>
      </c>
      <c r="AF2" s="7" t="s">
        <v>22</v>
      </c>
      <c r="AG2" s="8" t="s">
        <v>29</v>
      </c>
    </row>
    <row r="3" spans="1:33" ht="15.75" customHeight="1">
      <c r="A3" s="9">
        <v>1</v>
      </c>
      <c r="B3" s="10">
        <v>42210</v>
      </c>
      <c r="C3" s="11"/>
      <c r="D3" s="12"/>
      <c r="E3" s="2" t="s">
        <v>30</v>
      </c>
      <c r="K3" s="13"/>
      <c r="L3" s="14">
        <v>1</v>
      </c>
      <c r="M3" s="13">
        <v>-6.8</v>
      </c>
      <c r="N3" s="2"/>
      <c r="O3" s="15"/>
      <c r="P3" s="16"/>
      <c r="Q3" s="16"/>
      <c r="R3" s="2"/>
      <c r="T3" s="17" t="e">
        <f t="shared" ref="T3:T71" si="0">S3/P3*100</f>
        <v>#DIV/0!</v>
      </c>
      <c r="U3" s="18"/>
      <c r="V3" s="19" t="e">
        <f t="shared" ref="V3:V50" si="1">U3/P3*100</f>
        <v>#DIV/0!</v>
      </c>
      <c r="W3" s="18"/>
      <c r="X3" s="17"/>
      <c r="Z3" s="17" t="e">
        <f t="shared" ref="Z3:Z71" si="2">Y3/P3*100</f>
        <v>#DIV/0!</v>
      </c>
    </row>
    <row r="4" spans="1:33" ht="15.75" customHeight="1">
      <c r="A4" s="20">
        <f t="shared" ref="A4:A19" si="3">A3+1</f>
        <v>2</v>
      </c>
      <c r="B4" s="10">
        <v>42210</v>
      </c>
      <c r="C4" s="11"/>
      <c r="D4" s="12"/>
      <c r="E4" s="2" t="s">
        <v>30</v>
      </c>
      <c r="F4" s="2"/>
      <c r="K4" s="13"/>
      <c r="L4" s="14">
        <v>1</v>
      </c>
      <c r="M4" s="13">
        <v>-6.8</v>
      </c>
      <c r="O4" s="15"/>
      <c r="P4" s="16"/>
      <c r="Q4" s="16"/>
      <c r="R4" s="2"/>
      <c r="T4" s="17" t="e">
        <f t="shared" si="0"/>
        <v>#DIV/0!</v>
      </c>
      <c r="U4" s="18"/>
      <c r="V4" s="19" t="e">
        <f t="shared" si="1"/>
        <v>#DIV/0!</v>
      </c>
      <c r="W4" s="18"/>
      <c r="X4" s="17"/>
      <c r="Z4" s="17" t="e">
        <f t="shared" si="2"/>
        <v>#DIV/0!</v>
      </c>
    </row>
    <row r="5" spans="1:33" ht="15.75" customHeight="1">
      <c r="A5" s="20">
        <f t="shared" si="3"/>
        <v>3</v>
      </c>
      <c r="B5" s="10"/>
      <c r="C5" s="11"/>
      <c r="D5" s="12"/>
      <c r="E5" s="2" t="s">
        <v>30</v>
      </c>
      <c r="F5" s="2"/>
      <c r="K5" s="13"/>
      <c r="L5" s="14">
        <v>1</v>
      </c>
      <c r="M5" s="13">
        <v>-6.8</v>
      </c>
      <c r="N5" s="2"/>
      <c r="O5" s="15"/>
      <c r="P5" s="16"/>
      <c r="Q5" s="16"/>
      <c r="R5" s="2"/>
      <c r="S5" s="2"/>
      <c r="T5" s="17" t="e">
        <f t="shared" si="0"/>
        <v>#DIV/0!</v>
      </c>
      <c r="U5" s="18"/>
      <c r="V5" s="19" t="e">
        <f t="shared" si="1"/>
        <v>#DIV/0!</v>
      </c>
      <c r="W5" s="18"/>
      <c r="X5" s="17"/>
      <c r="Z5" s="17" t="e">
        <f t="shared" si="2"/>
        <v>#DIV/0!</v>
      </c>
    </row>
    <row r="6" spans="1:33" ht="15.75" customHeight="1">
      <c r="A6" s="20">
        <f t="shared" si="3"/>
        <v>4</v>
      </c>
      <c r="B6" s="10"/>
      <c r="C6" s="11"/>
      <c r="D6" s="12"/>
      <c r="E6" s="2" t="s">
        <v>30</v>
      </c>
      <c r="F6" s="2"/>
      <c r="K6" s="13"/>
      <c r="L6" s="14">
        <v>1</v>
      </c>
      <c r="M6" s="13">
        <v>-6.8</v>
      </c>
      <c r="N6" s="2">
        <v>1289</v>
      </c>
      <c r="O6" s="15">
        <v>0</v>
      </c>
      <c r="P6" s="16"/>
      <c r="Q6" s="16"/>
      <c r="R6" s="13">
        <f t="shared" ref="R6:R71" si="4">Q6/N6*100</f>
        <v>0</v>
      </c>
      <c r="S6" s="2"/>
      <c r="T6" s="17" t="e">
        <f t="shared" si="0"/>
        <v>#DIV/0!</v>
      </c>
      <c r="U6" s="18"/>
      <c r="V6" s="19" t="e">
        <f t="shared" si="1"/>
        <v>#DIV/0!</v>
      </c>
      <c r="W6" s="18"/>
      <c r="X6" s="17"/>
      <c r="Z6" s="17" t="e">
        <f t="shared" si="2"/>
        <v>#DIV/0!</v>
      </c>
    </row>
    <row r="7" spans="1:33" ht="15.75" customHeight="1">
      <c r="A7" s="20">
        <f t="shared" si="3"/>
        <v>5</v>
      </c>
      <c r="B7" s="10"/>
      <c r="C7" s="11"/>
      <c r="D7" s="12"/>
      <c r="E7" s="2" t="s">
        <v>30</v>
      </c>
      <c r="F7" s="2"/>
      <c r="K7" s="13"/>
      <c r="L7" s="14">
        <v>1</v>
      </c>
      <c r="M7" s="13">
        <v>-400</v>
      </c>
      <c r="N7" s="2">
        <v>23521</v>
      </c>
      <c r="O7" s="15">
        <v>128</v>
      </c>
      <c r="P7" s="16"/>
      <c r="Q7" s="16"/>
      <c r="R7" s="13">
        <f t="shared" si="4"/>
        <v>0</v>
      </c>
      <c r="S7" s="2">
        <v>25</v>
      </c>
      <c r="T7" s="17" t="e">
        <f t="shared" si="0"/>
        <v>#DIV/0!</v>
      </c>
      <c r="U7" s="18"/>
      <c r="V7" s="19" t="e">
        <f t="shared" si="1"/>
        <v>#DIV/0!</v>
      </c>
      <c r="W7" s="18"/>
      <c r="X7" s="17"/>
      <c r="Z7" s="17" t="e">
        <f t="shared" si="2"/>
        <v>#DIV/0!</v>
      </c>
    </row>
    <row r="8" spans="1:33" ht="15.75" customHeight="1">
      <c r="A8" s="20">
        <f t="shared" si="3"/>
        <v>6</v>
      </c>
      <c r="B8" s="10"/>
      <c r="C8" s="11"/>
      <c r="D8" s="12"/>
      <c r="E8" s="2" t="s">
        <v>30</v>
      </c>
      <c r="F8" s="2"/>
      <c r="K8" s="13"/>
      <c r="L8" s="14">
        <v>1</v>
      </c>
      <c r="M8" s="13">
        <v>-400</v>
      </c>
      <c r="N8" s="2">
        <v>36791</v>
      </c>
      <c r="O8" s="15">
        <v>54</v>
      </c>
      <c r="P8" s="16"/>
      <c r="Q8" s="16"/>
      <c r="R8" s="13">
        <f t="shared" si="4"/>
        <v>0</v>
      </c>
      <c r="S8" s="2">
        <v>22</v>
      </c>
      <c r="T8" s="17" t="e">
        <f t="shared" si="0"/>
        <v>#DIV/0!</v>
      </c>
      <c r="U8" s="18"/>
      <c r="V8" s="19" t="e">
        <f t="shared" si="1"/>
        <v>#DIV/0!</v>
      </c>
      <c r="W8" s="18"/>
      <c r="X8" s="17"/>
      <c r="Z8" s="17" t="e">
        <f t="shared" si="2"/>
        <v>#DIV/0!</v>
      </c>
    </row>
    <row r="9" spans="1:33" ht="15.75" customHeight="1">
      <c r="A9" s="20">
        <f t="shared" si="3"/>
        <v>7</v>
      </c>
      <c r="B9" s="10">
        <v>42211</v>
      </c>
      <c r="C9" s="2" t="s">
        <v>31</v>
      </c>
      <c r="D9" s="12"/>
      <c r="E9" s="2" t="s">
        <v>30</v>
      </c>
      <c r="F9" s="2" t="s">
        <v>32</v>
      </c>
      <c r="K9" s="13"/>
      <c r="L9" s="14">
        <v>1</v>
      </c>
      <c r="M9" s="13">
        <v>-400</v>
      </c>
      <c r="N9" s="2">
        <v>43762</v>
      </c>
      <c r="O9" s="15">
        <v>3030</v>
      </c>
      <c r="P9" s="16"/>
      <c r="Q9" s="16"/>
      <c r="R9" s="13">
        <f t="shared" si="4"/>
        <v>0</v>
      </c>
      <c r="S9" s="2"/>
      <c r="T9" s="17" t="e">
        <f t="shared" si="0"/>
        <v>#DIV/0!</v>
      </c>
      <c r="U9" s="18"/>
      <c r="V9" s="19" t="e">
        <f t="shared" si="1"/>
        <v>#DIV/0!</v>
      </c>
      <c r="W9" s="18"/>
      <c r="X9" s="17"/>
      <c r="Z9" s="17" t="e">
        <f t="shared" si="2"/>
        <v>#DIV/0!</v>
      </c>
    </row>
    <row r="10" spans="1:33" ht="15.75" customHeight="1">
      <c r="A10" s="20">
        <f t="shared" si="3"/>
        <v>8</v>
      </c>
      <c r="B10" s="10">
        <v>42211</v>
      </c>
      <c r="C10" s="21">
        <v>0.12986111111111112</v>
      </c>
      <c r="D10" s="12"/>
      <c r="E10" s="2" t="s">
        <v>30</v>
      </c>
      <c r="F10" s="2" t="s">
        <v>33</v>
      </c>
      <c r="K10" s="13"/>
      <c r="L10" s="14">
        <v>1</v>
      </c>
      <c r="M10" s="13">
        <v>-450</v>
      </c>
      <c r="N10" s="2">
        <v>1229</v>
      </c>
      <c r="O10" s="15">
        <v>0</v>
      </c>
      <c r="P10" s="16"/>
      <c r="Q10" s="16"/>
      <c r="R10" s="13">
        <f t="shared" si="4"/>
        <v>0</v>
      </c>
      <c r="T10" s="17" t="e">
        <f t="shared" si="0"/>
        <v>#DIV/0!</v>
      </c>
      <c r="U10" s="18"/>
      <c r="V10" s="19" t="e">
        <f t="shared" si="1"/>
        <v>#DIV/0!</v>
      </c>
      <c r="W10" s="18"/>
      <c r="X10" s="17"/>
      <c r="Z10" s="17" t="e">
        <f t="shared" si="2"/>
        <v>#DIV/0!</v>
      </c>
    </row>
    <row r="11" spans="1:33" ht="15.75" customHeight="1">
      <c r="A11" s="20">
        <f t="shared" si="3"/>
        <v>9</v>
      </c>
      <c r="B11" s="10">
        <v>42211</v>
      </c>
      <c r="C11" s="11"/>
      <c r="D11" s="12"/>
      <c r="E11" s="2" t="s">
        <v>30</v>
      </c>
      <c r="F11" s="2"/>
      <c r="K11" s="13"/>
      <c r="L11" s="14">
        <v>1</v>
      </c>
      <c r="M11" s="13">
        <v>-450</v>
      </c>
      <c r="N11" s="2">
        <v>7148</v>
      </c>
      <c r="O11" s="15">
        <v>553</v>
      </c>
      <c r="P11" s="16"/>
      <c r="Q11" s="16"/>
      <c r="R11" s="13">
        <f t="shared" si="4"/>
        <v>0</v>
      </c>
      <c r="S11" s="2">
        <v>1</v>
      </c>
      <c r="T11" s="17" t="e">
        <f t="shared" si="0"/>
        <v>#DIV/0!</v>
      </c>
      <c r="U11" s="18"/>
      <c r="V11" s="19" t="e">
        <f t="shared" si="1"/>
        <v>#DIV/0!</v>
      </c>
      <c r="W11" s="18"/>
      <c r="X11" s="17"/>
      <c r="Z11" s="17" t="e">
        <f t="shared" si="2"/>
        <v>#DIV/0!</v>
      </c>
    </row>
    <row r="12" spans="1:33" ht="15.75" customHeight="1">
      <c r="A12" s="20">
        <f t="shared" si="3"/>
        <v>10</v>
      </c>
      <c r="B12" s="10"/>
      <c r="C12" s="11"/>
      <c r="D12" s="12"/>
      <c r="E12" s="2" t="s">
        <v>30</v>
      </c>
      <c r="F12" s="2"/>
      <c r="K12" s="13"/>
      <c r="L12" s="14">
        <v>1</v>
      </c>
      <c r="M12" s="13">
        <v>-450</v>
      </c>
      <c r="N12" s="2">
        <v>1202</v>
      </c>
      <c r="O12" s="15">
        <v>0</v>
      </c>
      <c r="P12" s="16"/>
      <c r="Q12" s="16"/>
      <c r="R12" s="13">
        <f t="shared" si="4"/>
        <v>0</v>
      </c>
      <c r="S12" s="2"/>
      <c r="T12" s="17" t="e">
        <f t="shared" si="0"/>
        <v>#DIV/0!</v>
      </c>
      <c r="U12" s="18"/>
      <c r="V12" s="19" t="e">
        <f t="shared" si="1"/>
        <v>#DIV/0!</v>
      </c>
      <c r="W12" s="18"/>
      <c r="X12" s="17"/>
      <c r="Z12" s="17" t="e">
        <f t="shared" si="2"/>
        <v>#DIV/0!</v>
      </c>
    </row>
    <row r="13" spans="1:33" ht="15.75" customHeight="1">
      <c r="A13" s="20">
        <f t="shared" si="3"/>
        <v>11</v>
      </c>
      <c r="B13" s="10"/>
      <c r="C13" s="11"/>
      <c r="D13" s="12"/>
      <c r="E13" s="2" t="s">
        <v>30</v>
      </c>
      <c r="F13" s="2"/>
      <c r="K13" s="13"/>
      <c r="L13" s="14">
        <v>1</v>
      </c>
      <c r="M13" s="13">
        <v>-450</v>
      </c>
      <c r="N13" s="2">
        <v>3264</v>
      </c>
      <c r="O13" s="15">
        <v>0</v>
      </c>
      <c r="P13" s="16"/>
      <c r="Q13" s="16"/>
      <c r="R13" s="13">
        <f t="shared" si="4"/>
        <v>0</v>
      </c>
      <c r="T13" s="17" t="e">
        <f t="shared" si="0"/>
        <v>#DIV/0!</v>
      </c>
      <c r="U13" s="18"/>
      <c r="V13" s="19" t="e">
        <f t="shared" si="1"/>
        <v>#DIV/0!</v>
      </c>
      <c r="W13" s="18"/>
      <c r="X13" s="17"/>
      <c r="Z13" s="17" t="e">
        <f t="shared" si="2"/>
        <v>#DIV/0!</v>
      </c>
    </row>
    <row r="14" spans="1:33" ht="15.75" customHeight="1">
      <c r="A14" s="20">
        <f t="shared" si="3"/>
        <v>12</v>
      </c>
      <c r="B14" s="10">
        <v>42211</v>
      </c>
      <c r="C14" s="11">
        <v>0.15347222222222223</v>
      </c>
      <c r="D14" s="12"/>
      <c r="E14" s="2" t="s">
        <v>30</v>
      </c>
      <c r="F14" s="2" t="s">
        <v>34</v>
      </c>
      <c r="K14" s="13"/>
      <c r="L14" s="14">
        <v>1</v>
      </c>
      <c r="M14" s="13">
        <v>-450</v>
      </c>
      <c r="N14" s="2">
        <v>16160</v>
      </c>
      <c r="O14" s="15">
        <v>0</v>
      </c>
      <c r="P14" s="16"/>
      <c r="Q14" s="16"/>
      <c r="R14" s="13">
        <f t="shared" si="4"/>
        <v>0</v>
      </c>
      <c r="S14" s="2"/>
      <c r="T14" s="17" t="e">
        <f t="shared" si="0"/>
        <v>#DIV/0!</v>
      </c>
      <c r="U14" s="18"/>
      <c r="V14" s="19" t="e">
        <f t="shared" si="1"/>
        <v>#DIV/0!</v>
      </c>
      <c r="W14" s="18"/>
      <c r="X14" s="17"/>
      <c r="Z14" s="17" t="e">
        <f t="shared" si="2"/>
        <v>#DIV/0!</v>
      </c>
    </row>
    <row r="15" spans="1:33" ht="15.75" customHeight="1">
      <c r="A15" s="20">
        <f t="shared" si="3"/>
        <v>13</v>
      </c>
      <c r="B15" s="10">
        <v>42211</v>
      </c>
      <c r="C15" s="11">
        <v>0.15555555555555556</v>
      </c>
      <c r="D15" s="12"/>
      <c r="E15" s="2" t="s">
        <v>30</v>
      </c>
      <c r="F15" s="2" t="s">
        <v>35</v>
      </c>
      <c r="K15" s="13"/>
      <c r="L15" s="14">
        <v>1</v>
      </c>
      <c r="M15" s="13">
        <v>-450</v>
      </c>
      <c r="N15" s="2"/>
      <c r="O15" s="15">
        <v>0</v>
      </c>
      <c r="P15" s="16"/>
      <c r="Q15" s="16"/>
      <c r="R15" s="13" t="e">
        <f t="shared" si="4"/>
        <v>#DIV/0!</v>
      </c>
      <c r="T15" s="17" t="e">
        <f t="shared" si="0"/>
        <v>#DIV/0!</v>
      </c>
      <c r="U15" s="18"/>
      <c r="V15" s="19" t="e">
        <f t="shared" si="1"/>
        <v>#DIV/0!</v>
      </c>
      <c r="W15" s="18"/>
      <c r="X15" s="17"/>
      <c r="Z15" s="17" t="e">
        <f t="shared" si="2"/>
        <v>#DIV/0!</v>
      </c>
    </row>
    <row r="16" spans="1:33" ht="15.75" customHeight="1">
      <c r="A16" s="20">
        <f t="shared" si="3"/>
        <v>14</v>
      </c>
      <c r="B16" s="10">
        <v>42211</v>
      </c>
      <c r="C16" s="2" t="s">
        <v>36</v>
      </c>
      <c r="D16" s="12">
        <v>0.19305555555555556</v>
      </c>
      <c r="E16" s="2" t="s">
        <v>30</v>
      </c>
      <c r="F16" s="2" t="s">
        <v>37</v>
      </c>
      <c r="K16" s="13"/>
      <c r="L16" s="14">
        <v>1</v>
      </c>
      <c r="M16" s="13">
        <v>-450</v>
      </c>
      <c r="N16" s="2">
        <v>33226</v>
      </c>
      <c r="O16" s="15">
        <v>1679</v>
      </c>
      <c r="P16" s="16">
        <v>17</v>
      </c>
      <c r="Q16" s="16">
        <v>17</v>
      </c>
      <c r="R16" s="13">
        <f t="shared" si="4"/>
        <v>5.1164750496599049E-2</v>
      </c>
      <c r="S16" s="2">
        <v>3</v>
      </c>
      <c r="T16" s="17">
        <f t="shared" si="0"/>
        <v>17.647058823529413</v>
      </c>
      <c r="U16" s="18"/>
      <c r="V16" s="19">
        <f t="shared" si="1"/>
        <v>0</v>
      </c>
      <c r="W16" s="18"/>
      <c r="X16" s="17"/>
      <c r="Y16" s="2">
        <v>7</v>
      </c>
      <c r="Z16" s="17">
        <f t="shared" si="2"/>
        <v>41.17647058823529</v>
      </c>
      <c r="AA16" s="2">
        <v>8</v>
      </c>
      <c r="AB16" s="17">
        <f t="shared" ref="AB16:AB71" si="5">AA16/P16*100</f>
        <v>47.058823529411761</v>
      </c>
      <c r="AC16" s="2">
        <v>8</v>
      </c>
      <c r="AD16" s="17">
        <f t="shared" ref="AD16:AD71" si="6">AC16/P16*100</f>
        <v>47.058823529411761</v>
      </c>
      <c r="AE16" s="2">
        <v>8</v>
      </c>
      <c r="AF16" s="17">
        <f t="shared" ref="AF16:AF71" si="7">AE16/Q16*100</f>
        <v>47.058823529411761</v>
      </c>
      <c r="AG16" s="2" t="s">
        <v>38</v>
      </c>
    </row>
    <row r="17" spans="1:33" ht="15.75" customHeight="1">
      <c r="A17" s="20">
        <f t="shared" si="3"/>
        <v>15</v>
      </c>
      <c r="B17" s="10">
        <v>42211</v>
      </c>
      <c r="C17" s="11"/>
      <c r="D17" s="12">
        <v>9.930555555555555E-2</v>
      </c>
      <c r="E17" s="2" t="s">
        <v>30</v>
      </c>
      <c r="F17" s="2"/>
      <c r="K17" s="13"/>
      <c r="L17" s="14">
        <v>1</v>
      </c>
      <c r="M17" s="13">
        <v>-450</v>
      </c>
      <c r="N17" s="2">
        <v>17012</v>
      </c>
      <c r="O17" s="15">
        <v>224</v>
      </c>
      <c r="P17" s="16">
        <v>1</v>
      </c>
      <c r="Q17" s="16">
        <v>1</v>
      </c>
      <c r="R17" s="13">
        <f t="shared" si="4"/>
        <v>5.8782036209734309E-3</v>
      </c>
      <c r="S17" s="2">
        <v>1</v>
      </c>
      <c r="T17" s="17">
        <f t="shared" si="0"/>
        <v>100</v>
      </c>
      <c r="U17" s="18"/>
      <c r="V17" s="19">
        <f t="shared" si="1"/>
        <v>0</v>
      </c>
      <c r="W17" s="18"/>
      <c r="X17" s="17"/>
      <c r="Y17" s="2">
        <v>1</v>
      </c>
      <c r="Z17" s="17">
        <f t="shared" si="2"/>
        <v>100</v>
      </c>
      <c r="AA17" s="2">
        <v>1</v>
      </c>
      <c r="AB17" s="17">
        <f t="shared" si="5"/>
        <v>100</v>
      </c>
      <c r="AC17" s="2">
        <v>1</v>
      </c>
      <c r="AD17" s="17">
        <f t="shared" si="6"/>
        <v>100</v>
      </c>
      <c r="AE17" s="2">
        <v>1</v>
      </c>
      <c r="AF17" s="17">
        <f t="shared" si="7"/>
        <v>100</v>
      </c>
      <c r="AG17" s="2" t="s">
        <v>39</v>
      </c>
    </row>
    <row r="18" spans="1:33" ht="15.75" customHeight="1">
      <c r="A18" s="20">
        <f t="shared" si="3"/>
        <v>16</v>
      </c>
      <c r="B18" s="10">
        <v>42211</v>
      </c>
      <c r="C18" s="2" t="s">
        <v>40</v>
      </c>
      <c r="D18" s="12">
        <v>0.05</v>
      </c>
      <c r="E18" s="2" t="s">
        <v>30</v>
      </c>
      <c r="F18" s="2" t="s">
        <v>41</v>
      </c>
      <c r="K18" s="13"/>
      <c r="L18" s="14">
        <v>1</v>
      </c>
      <c r="M18" s="13">
        <v>-450</v>
      </c>
      <c r="N18" s="2">
        <v>8573</v>
      </c>
      <c r="O18" s="15">
        <v>1547</v>
      </c>
      <c r="P18" s="16">
        <v>12</v>
      </c>
      <c r="Q18" s="16">
        <v>12</v>
      </c>
      <c r="R18" s="13">
        <f t="shared" si="4"/>
        <v>0.13997433803802636</v>
      </c>
      <c r="S18" s="2">
        <v>3</v>
      </c>
      <c r="T18" s="17">
        <f t="shared" si="0"/>
        <v>25</v>
      </c>
      <c r="U18" s="18"/>
      <c r="V18" s="19">
        <f t="shared" si="1"/>
        <v>0</v>
      </c>
      <c r="W18" s="18"/>
      <c r="X18" s="17"/>
      <c r="Y18" s="2">
        <v>5</v>
      </c>
      <c r="Z18" s="17">
        <f t="shared" si="2"/>
        <v>41.666666666666671</v>
      </c>
      <c r="AA18" s="2">
        <v>4</v>
      </c>
      <c r="AB18" s="17">
        <f t="shared" si="5"/>
        <v>33.333333333333329</v>
      </c>
      <c r="AC18" s="2">
        <v>5</v>
      </c>
      <c r="AD18" s="17">
        <f t="shared" si="6"/>
        <v>41.666666666666671</v>
      </c>
      <c r="AE18" s="2">
        <v>5</v>
      </c>
      <c r="AF18" s="17">
        <f t="shared" si="7"/>
        <v>41.666666666666671</v>
      </c>
      <c r="AG18" s="2" t="s">
        <v>39</v>
      </c>
    </row>
    <row r="19" spans="1:33" ht="15.75" customHeight="1">
      <c r="A19" s="20">
        <f t="shared" si="3"/>
        <v>17</v>
      </c>
      <c r="B19" s="10">
        <v>42211</v>
      </c>
      <c r="C19" s="11">
        <v>0.21111111111111111</v>
      </c>
      <c r="D19" s="12">
        <v>0.50763888888888886</v>
      </c>
      <c r="E19" s="2" t="s">
        <v>30</v>
      </c>
      <c r="F19" s="2" t="s">
        <v>42</v>
      </c>
      <c r="K19" s="13"/>
      <c r="L19" s="14">
        <v>1</v>
      </c>
      <c r="M19" s="13">
        <v>-450</v>
      </c>
      <c r="N19" s="2">
        <v>87139</v>
      </c>
      <c r="O19" s="15">
        <v>17727</v>
      </c>
      <c r="P19" s="16">
        <v>1467</v>
      </c>
      <c r="Q19" s="16">
        <v>1184</v>
      </c>
      <c r="R19" s="13">
        <f t="shared" si="4"/>
        <v>1.3587486659245573</v>
      </c>
      <c r="S19" s="2">
        <v>291</v>
      </c>
      <c r="T19" s="17">
        <f t="shared" si="0"/>
        <v>19.836400817995912</v>
      </c>
      <c r="U19" s="18"/>
      <c r="V19" s="19">
        <f t="shared" si="1"/>
        <v>0</v>
      </c>
      <c r="W19" s="18"/>
      <c r="X19" s="17"/>
      <c r="Y19" s="2">
        <v>423</v>
      </c>
      <c r="Z19" s="17">
        <f t="shared" si="2"/>
        <v>28.834355828220858</v>
      </c>
      <c r="AA19" s="2">
        <v>765</v>
      </c>
      <c r="AB19" s="17">
        <f t="shared" si="5"/>
        <v>52.147239263803677</v>
      </c>
      <c r="AC19" s="2">
        <v>1060</v>
      </c>
      <c r="AD19" s="17">
        <f t="shared" si="6"/>
        <v>72.25630538513974</v>
      </c>
      <c r="AE19" s="2">
        <v>697</v>
      </c>
      <c r="AF19" s="17">
        <f t="shared" si="7"/>
        <v>58.868243243243242</v>
      </c>
      <c r="AG19" s="2" t="s">
        <v>38</v>
      </c>
    </row>
    <row r="20" spans="1:33" ht="15.75" customHeight="1">
      <c r="A20" s="9">
        <v>18</v>
      </c>
      <c r="B20" s="10">
        <v>42211</v>
      </c>
      <c r="C20" s="11"/>
      <c r="D20" s="12">
        <v>0.11805555555555555</v>
      </c>
      <c r="E20" s="2" t="s">
        <v>30</v>
      </c>
      <c r="F20" s="2"/>
      <c r="G20" s="2"/>
      <c r="I20" s="2"/>
      <c r="J20" s="2"/>
      <c r="K20" s="13"/>
      <c r="L20" s="14">
        <v>1</v>
      </c>
      <c r="M20" s="13">
        <v>-450</v>
      </c>
      <c r="N20" s="2">
        <v>20303</v>
      </c>
      <c r="O20" s="15">
        <v>2871</v>
      </c>
      <c r="P20" s="16">
        <v>381</v>
      </c>
      <c r="Q20" s="16">
        <v>382</v>
      </c>
      <c r="R20" s="13">
        <f t="shared" si="4"/>
        <v>1.8814953455154408</v>
      </c>
      <c r="S20" s="2">
        <v>121</v>
      </c>
      <c r="T20" s="17">
        <f t="shared" si="0"/>
        <v>31.758530183727036</v>
      </c>
      <c r="U20" s="18"/>
      <c r="V20" s="19">
        <f t="shared" si="1"/>
        <v>0</v>
      </c>
      <c r="W20" s="18"/>
      <c r="X20" s="17"/>
      <c r="Y20" s="2">
        <v>179</v>
      </c>
      <c r="Z20" s="17">
        <f t="shared" si="2"/>
        <v>46.981627296587924</v>
      </c>
      <c r="AA20" s="2">
        <v>177</v>
      </c>
      <c r="AB20" s="17">
        <f t="shared" si="5"/>
        <v>46.45669291338583</v>
      </c>
      <c r="AC20" s="2">
        <v>182</v>
      </c>
      <c r="AD20" s="17">
        <f t="shared" si="6"/>
        <v>47.769028871391079</v>
      </c>
      <c r="AE20" s="2">
        <v>207</v>
      </c>
      <c r="AF20" s="17">
        <f t="shared" si="7"/>
        <v>54.188481675392673</v>
      </c>
      <c r="AG20" s="2" t="s">
        <v>38</v>
      </c>
    </row>
    <row r="21" spans="1:33" ht="15.75" customHeight="1">
      <c r="A21" s="9">
        <v>19</v>
      </c>
      <c r="B21" s="10">
        <v>42211</v>
      </c>
      <c r="C21" s="11">
        <v>0.22500000000000001</v>
      </c>
      <c r="D21" s="12">
        <v>0.19791666666666666</v>
      </c>
      <c r="E21" s="2" t="s">
        <v>30</v>
      </c>
      <c r="F21" s="2"/>
      <c r="K21" s="13"/>
      <c r="L21" s="14">
        <v>1</v>
      </c>
      <c r="M21" s="13">
        <v>-450</v>
      </c>
      <c r="N21" s="2">
        <v>34041</v>
      </c>
      <c r="O21" s="15">
        <v>5483</v>
      </c>
      <c r="P21" s="16">
        <v>701</v>
      </c>
      <c r="Q21" s="16">
        <v>701</v>
      </c>
      <c r="R21" s="13">
        <f t="shared" si="4"/>
        <v>2.0592814547163716</v>
      </c>
      <c r="S21" s="2">
        <v>254</v>
      </c>
      <c r="T21" s="17">
        <f t="shared" si="0"/>
        <v>36.233951497860204</v>
      </c>
      <c r="U21" s="18"/>
      <c r="V21" s="19">
        <f t="shared" si="1"/>
        <v>0</v>
      </c>
      <c r="W21" s="18"/>
      <c r="X21" s="17"/>
      <c r="Y21" s="2">
        <v>343</v>
      </c>
      <c r="Z21" s="17">
        <f t="shared" si="2"/>
        <v>48.930099857346647</v>
      </c>
      <c r="AA21" s="2">
        <v>338</v>
      </c>
      <c r="AB21" s="17">
        <f t="shared" si="5"/>
        <v>48.216833095577741</v>
      </c>
      <c r="AC21" s="2">
        <v>365</v>
      </c>
      <c r="AD21" s="17">
        <f t="shared" si="6"/>
        <v>52.068473609129818</v>
      </c>
      <c r="AE21" s="2">
        <v>418</v>
      </c>
      <c r="AF21" s="17">
        <f t="shared" si="7"/>
        <v>59.629101283880168</v>
      </c>
    </row>
    <row r="22" spans="1:33" ht="15.75" customHeight="1">
      <c r="A22" s="9">
        <v>20</v>
      </c>
      <c r="B22" s="10">
        <v>42211</v>
      </c>
      <c r="C22" s="11"/>
      <c r="D22" s="12">
        <v>7.4999999999999997E-2</v>
      </c>
      <c r="E22" s="2" t="s">
        <v>30</v>
      </c>
      <c r="G22" s="2"/>
      <c r="I22" s="2"/>
      <c r="J22" s="2"/>
      <c r="K22" s="13"/>
      <c r="L22" s="14">
        <v>1</v>
      </c>
      <c r="M22" s="13">
        <v>-450</v>
      </c>
      <c r="N22" s="2">
        <v>12851</v>
      </c>
      <c r="O22" s="15">
        <v>4457</v>
      </c>
      <c r="P22" s="16">
        <v>45</v>
      </c>
      <c r="Q22" s="16">
        <v>137</v>
      </c>
      <c r="R22" s="13">
        <f t="shared" si="4"/>
        <v>1.0660648976733329</v>
      </c>
      <c r="S22" s="2">
        <v>16</v>
      </c>
      <c r="T22" s="17">
        <f t="shared" si="0"/>
        <v>35.555555555555557</v>
      </c>
      <c r="U22" s="18"/>
      <c r="V22" s="19">
        <f t="shared" si="1"/>
        <v>0</v>
      </c>
      <c r="W22" s="18"/>
      <c r="X22" s="17"/>
      <c r="Y22" s="2">
        <v>22</v>
      </c>
      <c r="Z22" s="17">
        <f t="shared" si="2"/>
        <v>48.888888888888886</v>
      </c>
      <c r="AA22" s="2">
        <v>23</v>
      </c>
      <c r="AB22" s="17">
        <f t="shared" si="5"/>
        <v>51.111111111111107</v>
      </c>
      <c r="AC22" s="2">
        <v>24</v>
      </c>
      <c r="AD22" s="17">
        <f t="shared" si="6"/>
        <v>53.333333333333336</v>
      </c>
      <c r="AE22" s="2">
        <v>85</v>
      </c>
      <c r="AF22" s="17">
        <f t="shared" si="7"/>
        <v>62.043795620437962</v>
      </c>
    </row>
    <row r="23" spans="1:33" ht="15.75" customHeight="1">
      <c r="A23" s="9">
        <v>21</v>
      </c>
      <c r="B23" s="10">
        <v>42211</v>
      </c>
      <c r="C23" s="11"/>
      <c r="D23" s="12">
        <v>0.20277777777777778</v>
      </c>
      <c r="E23" s="2" t="s">
        <v>30</v>
      </c>
      <c r="G23" s="2"/>
      <c r="I23" s="2"/>
      <c r="J23" s="2"/>
      <c r="K23" s="13"/>
      <c r="L23" s="14">
        <v>1</v>
      </c>
      <c r="M23" s="13">
        <v>-450</v>
      </c>
      <c r="N23" s="2">
        <v>34936</v>
      </c>
      <c r="O23" s="15">
        <v>6460</v>
      </c>
      <c r="P23" s="16">
        <v>558</v>
      </c>
      <c r="Q23" s="16">
        <v>563</v>
      </c>
      <c r="R23" s="13">
        <f t="shared" si="4"/>
        <v>1.611518204717197</v>
      </c>
      <c r="S23" s="2">
        <v>173</v>
      </c>
      <c r="T23" s="17">
        <f t="shared" si="0"/>
        <v>31.003584229390679</v>
      </c>
      <c r="U23" s="18"/>
      <c r="V23" s="19">
        <f t="shared" si="1"/>
        <v>0</v>
      </c>
      <c r="W23" s="18"/>
      <c r="X23" s="17"/>
      <c r="Y23" s="2">
        <v>271</v>
      </c>
      <c r="Z23" s="17">
        <f t="shared" si="2"/>
        <v>48.566308243727597</v>
      </c>
      <c r="AA23" s="2">
        <v>270</v>
      </c>
      <c r="AB23" s="17">
        <f t="shared" si="5"/>
        <v>48.387096774193552</v>
      </c>
      <c r="AC23" s="2">
        <v>276</v>
      </c>
      <c r="AD23" s="17">
        <f t="shared" si="6"/>
        <v>49.462365591397848</v>
      </c>
      <c r="AE23" s="2">
        <v>315</v>
      </c>
      <c r="AF23" s="17">
        <f t="shared" si="7"/>
        <v>55.950266429840148</v>
      </c>
    </row>
    <row r="24" spans="1:33" ht="15.75" customHeight="1">
      <c r="A24" s="9">
        <v>22</v>
      </c>
      <c r="B24" s="10">
        <v>42211</v>
      </c>
      <c r="C24" s="11"/>
      <c r="D24" s="12">
        <v>5.9722222222222225E-2</v>
      </c>
      <c r="E24" s="2" t="s">
        <v>30</v>
      </c>
      <c r="K24" s="13"/>
      <c r="L24" s="14">
        <v>1</v>
      </c>
      <c r="M24" s="13">
        <v>-450</v>
      </c>
      <c r="N24" s="2">
        <v>10320</v>
      </c>
      <c r="O24" s="15">
        <v>2089</v>
      </c>
      <c r="P24" s="16">
        <v>104</v>
      </c>
      <c r="Q24" s="16">
        <v>104</v>
      </c>
      <c r="R24" s="13">
        <f t="shared" si="4"/>
        <v>1.0077519379844961</v>
      </c>
      <c r="S24" s="2">
        <v>29</v>
      </c>
      <c r="T24" s="17">
        <f t="shared" si="0"/>
        <v>27.884615384615387</v>
      </c>
      <c r="U24" s="18"/>
      <c r="V24" s="19">
        <f t="shared" si="1"/>
        <v>0</v>
      </c>
      <c r="W24" s="18"/>
      <c r="X24" s="17"/>
      <c r="Y24" s="2">
        <v>35</v>
      </c>
      <c r="Z24" s="17">
        <f t="shared" si="2"/>
        <v>33.653846153846153</v>
      </c>
      <c r="AA24" s="2">
        <v>36</v>
      </c>
      <c r="AB24" s="17">
        <f t="shared" si="5"/>
        <v>34.615384615384613</v>
      </c>
      <c r="AC24" s="2">
        <v>38</v>
      </c>
      <c r="AD24" s="17">
        <f t="shared" si="6"/>
        <v>36.538461538461533</v>
      </c>
      <c r="AE24" s="2">
        <v>42</v>
      </c>
      <c r="AF24" s="17">
        <f t="shared" si="7"/>
        <v>40.384615384615387</v>
      </c>
    </row>
    <row r="25" spans="1:33" ht="15.75" customHeight="1">
      <c r="A25" s="9">
        <v>23</v>
      </c>
      <c r="B25" s="10">
        <v>42211</v>
      </c>
      <c r="C25" s="11"/>
      <c r="D25" s="12"/>
      <c r="E25" s="2" t="s">
        <v>43</v>
      </c>
      <c r="F25" s="2" t="s">
        <v>44</v>
      </c>
      <c r="G25" s="2"/>
      <c r="K25" s="13"/>
      <c r="L25" s="14">
        <v>1</v>
      </c>
      <c r="M25" s="13">
        <v>-450</v>
      </c>
      <c r="N25" s="2"/>
      <c r="O25" s="15">
        <v>0</v>
      </c>
      <c r="P25" s="16">
        <v>0</v>
      </c>
      <c r="Q25" s="16">
        <v>0</v>
      </c>
      <c r="R25" s="13" t="e">
        <f t="shared" si="4"/>
        <v>#DIV/0!</v>
      </c>
      <c r="T25" s="17" t="e">
        <f t="shared" si="0"/>
        <v>#DIV/0!</v>
      </c>
      <c r="U25" s="18"/>
      <c r="V25" s="19" t="e">
        <f t="shared" si="1"/>
        <v>#DIV/0!</v>
      </c>
      <c r="W25" s="18"/>
      <c r="X25" s="17"/>
      <c r="Y25" s="2">
        <v>0</v>
      </c>
      <c r="Z25" s="17" t="e">
        <f t="shared" si="2"/>
        <v>#DIV/0!</v>
      </c>
      <c r="AB25" s="17" t="e">
        <f t="shared" si="5"/>
        <v>#DIV/0!</v>
      </c>
      <c r="AD25" s="17" t="e">
        <f t="shared" si="6"/>
        <v>#DIV/0!</v>
      </c>
      <c r="AF25" s="17" t="e">
        <f t="shared" si="7"/>
        <v>#DIV/0!</v>
      </c>
    </row>
    <row r="26" spans="1:33" ht="15.75" customHeight="1">
      <c r="A26" s="9">
        <v>24</v>
      </c>
      <c r="B26" s="10">
        <v>42211</v>
      </c>
      <c r="C26" s="11">
        <v>0.23819444444444443</v>
      </c>
      <c r="D26" s="12">
        <v>0.2013888888888889</v>
      </c>
      <c r="E26" s="2" t="s">
        <v>45</v>
      </c>
      <c r="F26" s="2" t="s">
        <v>46</v>
      </c>
      <c r="G26" s="2"/>
      <c r="K26" s="13"/>
      <c r="L26" s="14">
        <v>1</v>
      </c>
      <c r="M26" s="13">
        <v>-450</v>
      </c>
      <c r="N26" s="2">
        <v>34742</v>
      </c>
      <c r="O26" s="22">
        <v>7739</v>
      </c>
      <c r="P26" s="23">
        <v>1370</v>
      </c>
      <c r="Q26" s="23">
        <v>1405</v>
      </c>
      <c r="R26" s="13">
        <f t="shared" si="4"/>
        <v>4.0440964826434858</v>
      </c>
      <c r="S26" s="2">
        <v>483</v>
      </c>
      <c r="T26" s="17">
        <f t="shared" si="0"/>
        <v>35.255474452554751</v>
      </c>
      <c r="U26" s="18"/>
      <c r="V26" s="19">
        <f t="shared" si="1"/>
        <v>0</v>
      </c>
      <c r="W26" s="18"/>
      <c r="X26" s="17"/>
      <c r="Y26" s="2">
        <v>665</v>
      </c>
      <c r="Z26" s="17">
        <f t="shared" si="2"/>
        <v>48.540145985401459</v>
      </c>
      <c r="AA26" s="2">
        <v>636</v>
      </c>
      <c r="AB26" s="17">
        <f t="shared" si="5"/>
        <v>46.423357664233578</v>
      </c>
      <c r="AC26" s="2">
        <v>683</v>
      </c>
      <c r="AD26" s="17">
        <f t="shared" si="6"/>
        <v>49.854014598540147</v>
      </c>
      <c r="AE26" s="2">
        <v>789</v>
      </c>
      <c r="AF26" s="17">
        <f t="shared" si="7"/>
        <v>56.156583629893241</v>
      </c>
      <c r="AG26" s="2" t="s">
        <v>47</v>
      </c>
    </row>
    <row r="27" spans="1:33" ht="15.75" customHeight="1">
      <c r="A27" s="9">
        <v>25</v>
      </c>
      <c r="B27" s="10">
        <v>42211</v>
      </c>
      <c r="C27" s="11">
        <v>0.24166666666666667</v>
      </c>
      <c r="D27" s="12">
        <v>6.3194444444444442E-2</v>
      </c>
      <c r="E27" s="2" t="s">
        <v>45</v>
      </c>
      <c r="K27" s="13"/>
      <c r="L27" s="14">
        <v>1</v>
      </c>
      <c r="M27" s="13">
        <v>-450</v>
      </c>
      <c r="N27" s="2">
        <v>10884</v>
      </c>
      <c r="O27" s="22">
        <v>974</v>
      </c>
      <c r="P27" s="23">
        <v>357</v>
      </c>
      <c r="Q27" s="23">
        <v>358</v>
      </c>
      <c r="R27" s="13">
        <f t="shared" si="4"/>
        <v>3.2892319000367514</v>
      </c>
      <c r="S27" s="2">
        <v>100</v>
      </c>
      <c r="T27" s="17">
        <f t="shared" si="0"/>
        <v>28.011204481792717</v>
      </c>
      <c r="U27" s="18"/>
      <c r="V27" s="19">
        <f t="shared" si="1"/>
        <v>0</v>
      </c>
      <c r="W27" s="18"/>
      <c r="X27" s="17"/>
      <c r="Y27" s="2">
        <v>150</v>
      </c>
      <c r="Z27" s="17">
        <f t="shared" si="2"/>
        <v>42.016806722689076</v>
      </c>
      <c r="AA27" s="2">
        <v>151</v>
      </c>
      <c r="AB27" s="17">
        <f t="shared" si="5"/>
        <v>42.296918767507002</v>
      </c>
      <c r="AC27" s="2">
        <v>155</v>
      </c>
      <c r="AD27" s="17">
        <f t="shared" si="6"/>
        <v>43.417366946778714</v>
      </c>
      <c r="AE27" s="2">
        <v>183</v>
      </c>
      <c r="AF27" s="17">
        <f t="shared" si="7"/>
        <v>51.117318435754186</v>
      </c>
    </row>
    <row r="28" spans="1:33" ht="15.75" customHeight="1">
      <c r="A28" s="9">
        <v>26</v>
      </c>
      <c r="B28" s="10">
        <v>42211</v>
      </c>
      <c r="C28" s="11"/>
      <c r="D28" s="12">
        <v>0.35138888888888886</v>
      </c>
      <c r="E28" s="2"/>
      <c r="G28" s="2"/>
      <c r="I28" s="2"/>
      <c r="J28" s="2"/>
      <c r="K28" s="13"/>
      <c r="L28" s="14">
        <v>1</v>
      </c>
      <c r="M28" s="13">
        <v>-450</v>
      </c>
      <c r="N28" s="2">
        <v>60500</v>
      </c>
      <c r="O28" s="15">
        <v>18920</v>
      </c>
      <c r="P28" s="16">
        <v>1218</v>
      </c>
      <c r="Q28" s="16">
        <v>1226</v>
      </c>
      <c r="R28" s="13">
        <f t="shared" si="4"/>
        <v>2.0264462809917356</v>
      </c>
      <c r="S28" s="2">
        <v>353</v>
      </c>
      <c r="T28" s="17">
        <f t="shared" si="0"/>
        <v>28.981937602627255</v>
      </c>
      <c r="U28" s="18"/>
      <c r="V28" s="19">
        <f t="shared" si="1"/>
        <v>0</v>
      </c>
      <c r="W28" s="18"/>
      <c r="X28" s="17"/>
      <c r="Y28" s="2">
        <v>554</v>
      </c>
      <c r="Z28" s="17">
        <f t="shared" si="2"/>
        <v>45.484400656814451</v>
      </c>
      <c r="AA28" s="2">
        <v>545</v>
      </c>
      <c r="AB28" s="17">
        <f t="shared" si="5"/>
        <v>44.745484400656814</v>
      </c>
      <c r="AC28" s="2">
        <v>546</v>
      </c>
      <c r="AD28" s="17">
        <f t="shared" si="6"/>
        <v>44.827586206896555</v>
      </c>
      <c r="AE28" s="2">
        <v>659</v>
      </c>
      <c r="AF28" s="17">
        <f t="shared" si="7"/>
        <v>53.752039151712886</v>
      </c>
    </row>
    <row r="29" spans="1:33" ht="15.75" customHeight="1">
      <c r="A29" s="9">
        <v>27</v>
      </c>
      <c r="B29" s="10">
        <v>42211</v>
      </c>
      <c r="C29" s="24">
        <v>0.25069444444444444</v>
      </c>
      <c r="D29" s="12">
        <v>0.17708333333333334</v>
      </c>
      <c r="E29" s="2" t="s">
        <v>45</v>
      </c>
      <c r="I29" s="2"/>
      <c r="J29" s="2"/>
      <c r="K29" s="13"/>
      <c r="L29" s="14">
        <v>1</v>
      </c>
      <c r="M29" s="13">
        <v>-450</v>
      </c>
      <c r="N29" s="2">
        <v>30454</v>
      </c>
      <c r="O29" s="15">
        <v>1811</v>
      </c>
      <c r="P29" s="16">
        <v>312</v>
      </c>
      <c r="Q29" s="16">
        <v>314</v>
      </c>
      <c r="R29" s="13">
        <f t="shared" si="4"/>
        <v>1.0310632429237538</v>
      </c>
      <c r="S29" s="2">
        <v>92</v>
      </c>
      <c r="T29" s="17">
        <f t="shared" si="0"/>
        <v>29.487179487179489</v>
      </c>
      <c r="U29" s="18"/>
      <c r="V29" s="19">
        <f t="shared" si="1"/>
        <v>0</v>
      </c>
      <c r="W29" s="18"/>
      <c r="X29" s="17"/>
      <c r="Y29" s="2">
        <v>152</v>
      </c>
      <c r="Z29" s="17">
        <f t="shared" si="2"/>
        <v>48.717948717948715</v>
      </c>
      <c r="AA29" s="2">
        <v>144</v>
      </c>
      <c r="AB29" s="17">
        <f t="shared" si="5"/>
        <v>46.153846153846153</v>
      </c>
      <c r="AC29" s="2">
        <v>148</v>
      </c>
      <c r="AD29" s="17">
        <f t="shared" si="6"/>
        <v>47.435897435897431</v>
      </c>
      <c r="AE29" s="2">
        <v>176</v>
      </c>
      <c r="AF29" s="17">
        <f t="shared" si="7"/>
        <v>56.050955414012741</v>
      </c>
    </row>
    <row r="30" spans="1:33" ht="15.75" customHeight="1">
      <c r="A30" s="9">
        <f t="shared" ref="A30:A46" si="8">A29+1</f>
        <v>28</v>
      </c>
      <c r="B30" s="10">
        <v>42211</v>
      </c>
      <c r="C30" s="24"/>
      <c r="D30" s="12">
        <v>0.20694444444444443</v>
      </c>
      <c r="E30" s="2" t="s">
        <v>45</v>
      </c>
      <c r="I30" s="2"/>
      <c r="J30" s="2"/>
      <c r="K30" s="13"/>
      <c r="L30" s="14">
        <v>1</v>
      </c>
      <c r="M30" s="13">
        <v>-450</v>
      </c>
      <c r="N30" s="2">
        <v>35390</v>
      </c>
      <c r="O30" s="15">
        <v>2254</v>
      </c>
      <c r="P30" s="16">
        <v>3</v>
      </c>
      <c r="Q30" s="16">
        <v>3</v>
      </c>
      <c r="R30" s="13">
        <f t="shared" si="4"/>
        <v>8.4769708957332587E-3</v>
      </c>
      <c r="S30" s="2">
        <v>0</v>
      </c>
      <c r="T30" s="17">
        <f t="shared" si="0"/>
        <v>0</v>
      </c>
      <c r="U30" s="18"/>
      <c r="V30" s="19">
        <f t="shared" si="1"/>
        <v>0</v>
      </c>
      <c r="W30" s="18"/>
      <c r="X30" s="17"/>
      <c r="Y30" s="2">
        <v>1</v>
      </c>
      <c r="Z30" s="17">
        <f t="shared" si="2"/>
        <v>33.333333333333329</v>
      </c>
      <c r="AA30" s="2">
        <v>0</v>
      </c>
      <c r="AB30" s="17">
        <f t="shared" si="5"/>
        <v>0</v>
      </c>
      <c r="AC30" s="2">
        <v>0</v>
      </c>
      <c r="AD30" s="17">
        <f t="shared" si="6"/>
        <v>0</v>
      </c>
      <c r="AE30" s="2">
        <v>0</v>
      </c>
      <c r="AF30" s="17">
        <f t="shared" si="7"/>
        <v>0</v>
      </c>
    </row>
    <row r="31" spans="1:33" ht="15.75" customHeight="1">
      <c r="A31" s="9">
        <f t="shared" si="8"/>
        <v>29</v>
      </c>
      <c r="B31" s="10">
        <v>42211</v>
      </c>
      <c r="C31" s="24"/>
      <c r="D31" s="12">
        <v>6.805555555555555E-2</v>
      </c>
      <c r="E31" s="2" t="s">
        <v>45</v>
      </c>
      <c r="I31" s="2"/>
      <c r="J31" s="2"/>
      <c r="K31" s="13"/>
      <c r="L31" s="14">
        <v>1</v>
      </c>
      <c r="M31" s="13">
        <v>-450</v>
      </c>
      <c r="N31" s="2">
        <v>11653</v>
      </c>
      <c r="O31" s="15">
        <v>747</v>
      </c>
      <c r="P31" s="16">
        <v>35</v>
      </c>
      <c r="Q31" s="16">
        <v>35</v>
      </c>
      <c r="R31" s="13">
        <f t="shared" si="4"/>
        <v>0.3003518407277096</v>
      </c>
      <c r="S31" s="2">
        <v>6</v>
      </c>
      <c r="T31" s="17">
        <f t="shared" si="0"/>
        <v>17.142857142857142</v>
      </c>
      <c r="U31" s="18"/>
      <c r="V31" s="19">
        <f t="shared" si="1"/>
        <v>0</v>
      </c>
      <c r="W31" s="18"/>
      <c r="X31" s="17"/>
      <c r="Y31" s="2">
        <v>10</v>
      </c>
      <c r="Z31" s="17">
        <f t="shared" si="2"/>
        <v>28.571428571428569</v>
      </c>
      <c r="AA31" s="2">
        <v>10</v>
      </c>
      <c r="AB31" s="17">
        <f t="shared" si="5"/>
        <v>28.571428571428569</v>
      </c>
      <c r="AC31" s="2">
        <v>10</v>
      </c>
      <c r="AD31" s="17">
        <f t="shared" si="6"/>
        <v>28.571428571428569</v>
      </c>
      <c r="AE31" s="2">
        <v>12</v>
      </c>
      <c r="AF31" s="17">
        <f t="shared" si="7"/>
        <v>34.285714285714285</v>
      </c>
    </row>
    <row r="32" spans="1:33" ht="15.75" customHeight="1">
      <c r="A32" s="9">
        <f t="shared" si="8"/>
        <v>30</v>
      </c>
      <c r="B32" s="10">
        <v>42211</v>
      </c>
      <c r="C32" s="24"/>
      <c r="D32" s="12">
        <v>0.22430555555555556</v>
      </c>
      <c r="E32" s="2" t="s">
        <v>45</v>
      </c>
      <c r="I32" s="2"/>
      <c r="J32" s="2"/>
      <c r="K32" s="13"/>
      <c r="L32" s="14">
        <v>1</v>
      </c>
      <c r="M32" s="13">
        <v>-450</v>
      </c>
      <c r="N32" s="2">
        <v>38652</v>
      </c>
      <c r="O32" s="15">
        <v>4075</v>
      </c>
      <c r="P32" s="16">
        <v>196</v>
      </c>
      <c r="Q32" s="16">
        <v>196</v>
      </c>
      <c r="R32" s="13">
        <f t="shared" si="4"/>
        <v>0.50708889578805749</v>
      </c>
      <c r="S32" s="2">
        <v>95</v>
      </c>
      <c r="T32" s="17">
        <f t="shared" si="0"/>
        <v>48.469387755102041</v>
      </c>
      <c r="U32" s="18"/>
      <c r="V32" s="19">
        <f t="shared" si="1"/>
        <v>0</v>
      </c>
      <c r="W32" s="18"/>
      <c r="X32" s="17"/>
      <c r="Y32" s="2">
        <v>125</v>
      </c>
      <c r="Z32" s="17">
        <f t="shared" si="2"/>
        <v>63.775510204081634</v>
      </c>
      <c r="AA32" s="2">
        <v>126</v>
      </c>
      <c r="AB32" s="17">
        <f t="shared" si="5"/>
        <v>64.285714285714292</v>
      </c>
      <c r="AC32" s="2">
        <v>126</v>
      </c>
      <c r="AD32" s="17">
        <f t="shared" si="6"/>
        <v>64.285714285714292</v>
      </c>
      <c r="AE32" s="2">
        <v>143</v>
      </c>
      <c r="AF32" s="17">
        <f t="shared" si="7"/>
        <v>72.959183673469383</v>
      </c>
    </row>
    <row r="33" spans="1:33" ht="15.75" customHeight="1">
      <c r="A33" s="9">
        <f t="shared" si="8"/>
        <v>31</v>
      </c>
      <c r="B33" s="10">
        <v>42211</v>
      </c>
      <c r="C33" s="24"/>
      <c r="D33" s="2"/>
      <c r="E33" s="2" t="s">
        <v>45</v>
      </c>
      <c r="I33" s="2"/>
      <c r="J33" s="2"/>
      <c r="K33" s="13"/>
      <c r="L33" s="14">
        <v>1</v>
      </c>
      <c r="M33" s="13">
        <v>-450</v>
      </c>
      <c r="N33" s="2">
        <v>4432</v>
      </c>
      <c r="O33" s="15">
        <v>776</v>
      </c>
      <c r="P33" s="16">
        <v>0</v>
      </c>
      <c r="Q33" s="16">
        <v>0</v>
      </c>
      <c r="R33" s="13">
        <f t="shared" si="4"/>
        <v>0</v>
      </c>
      <c r="S33" s="2">
        <v>0</v>
      </c>
      <c r="T33" s="17" t="e">
        <f t="shared" si="0"/>
        <v>#DIV/0!</v>
      </c>
      <c r="U33" s="18"/>
      <c r="V33" s="19" t="e">
        <f t="shared" si="1"/>
        <v>#DIV/0!</v>
      </c>
      <c r="W33" s="18"/>
      <c r="X33" s="17"/>
      <c r="Y33" s="2">
        <v>0</v>
      </c>
      <c r="Z33" s="17" t="e">
        <f t="shared" si="2"/>
        <v>#DIV/0!</v>
      </c>
      <c r="AA33" s="2">
        <v>0</v>
      </c>
      <c r="AB33" s="17" t="e">
        <f t="shared" si="5"/>
        <v>#DIV/0!</v>
      </c>
      <c r="AC33" s="2">
        <v>0</v>
      </c>
      <c r="AD33" s="17" t="e">
        <f t="shared" si="6"/>
        <v>#DIV/0!</v>
      </c>
      <c r="AE33" s="2">
        <v>0</v>
      </c>
      <c r="AF33" s="17" t="e">
        <f t="shared" si="7"/>
        <v>#DIV/0!</v>
      </c>
    </row>
    <row r="34" spans="1:33" ht="15.75" customHeight="1">
      <c r="A34" s="9">
        <f t="shared" si="8"/>
        <v>32</v>
      </c>
      <c r="B34" s="10">
        <v>42211</v>
      </c>
      <c r="C34" s="24"/>
      <c r="D34" s="12">
        <v>0.19791666666666666</v>
      </c>
      <c r="E34" s="2" t="s">
        <v>45</v>
      </c>
      <c r="I34" s="2"/>
      <c r="J34" s="2"/>
      <c r="K34" s="13"/>
      <c r="L34" s="14">
        <v>1</v>
      </c>
      <c r="M34" s="13">
        <v>-450</v>
      </c>
      <c r="N34" s="2">
        <v>34028</v>
      </c>
      <c r="O34" s="15">
        <v>2738</v>
      </c>
      <c r="P34" s="16">
        <v>87</v>
      </c>
      <c r="Q34" s="16">
        <v>87</v>
      </c>
      <c r="R34" s="13">
        <f t="shared" si="4"/>
        <v>0.25567179969436932</v>
      </c>
      <c r="S34" s="2">
        <v>34</v>
      </c>
      <c r="T34" s="17">
        <f t="shared" si="0"/>
        <v>39.080459770114942</v>
      </c>
      <c r="U34" s="18"/>
      <c r="V34" s="19">
        <f t="shared" si="1"/>
        <v>0</v>
      </c>
      <c r="W34" s="18"/>
      <c r="X34" s="17"/>
      <c r="Y34" s="2">
        <v>42</v>
      </c>
      <c r="Z34" s="17">
        <f t="shared" si="2"/>
        <v>48.275862068965516</v>
      </c>
      <c r="AA34" s="2">
        <v>45</v>
      </c>
      <c r="AB34" s="17">
        <f t="shared" si="5"/>
        <v>51.724137931034484</v>
      </c>
      <c r="AC34" s="2">
        <v>45</v>
      </c>
      <c r="AD34" s="17">
        <f t="shared" si="6"/>
        <v>51.724137931034484</v>
      </c>
      <c r="AE34" s="2">
        <v>53</v>
      </c>
      <c r="AF34" s="17">
        <f t="shared" si="7"/>
        <v>60.919540229885058</v>
      </c>
    </row>
    <row r="35" spans="1:33" ht="15.75" customHeight="1">
      <c r="A35" s="9">
        <f t="shared" si="8"/>
        <v>33</v>
      </c>
      <c r="B35" s="10">
        <v>42211</v>
      </c>
      <c r="C35" s="24"/>
      <c r="D35" s="12">
        <v>4.4444444444444446E-2</v>
      </c>
      <c r="E35" s="2" t="s">
        <v>45</v>
      </c>
      <c r="I35" s="2"/>
      <c r="J35" s="2"/>
      <c r="K35" s="13"/>
      <c r="L35" s="14">
        <v>1</v>
      </c>
      <c r="M35" s="13">
        <v>-450</v>
      </c>
      <c r="N35" s="2">
        <v>7638</v>
      </c>
      <c r="O35" s="15">
        <v>312</v>
      </c>
      <c r="P35" s="16">
        <v>3</v>
      </c>
      <c r="Q35" s="16">
        <v>3</v>
      </c>
      <c r="R35" s="13">
        <f t="shared" si="4"/>
        <v>3.9277297721916737E-2</v>
      </c>
      <c r="S35" s="2">
        <v>0</v>
      </c>
      <c r="T35" s="17">
        <f t="shared" si="0"/>
        <v>0</v>
      </c>
      <c r="U35" s="18"/>
      <c r="V35" s="19">
        <f t="shared" si="1"/>
        <v>0</v>
      </c>
      <c r="W35" s="18"/>
      <c r="X35" s="17"/>
      <c r="Y35" s="2">
        <v>1</v>
      </c>
      <c r="Z35" s="17">
        <f t="shared" si="2"/>
        <v>33.333333333333329</v>
      </c>
      <c r="AA35" s="2">
        <v>1</v>
      </c>
      <c r="AB35" s="17">
        <f t="shared" si="5"/>
        <v>33.333333333333329</v>
      </c>
      <c r="AC35" s="2">
        <v>1</v>
      </c>
      <c r="AD35" s="17">
        <f t="shared" si="6"/>
        <v>33.333333333333329</v>
      </c>
      <c r="AE35" s="2">
        <v>1</v>
      </c>
      <c r="AF35" s="17">
        <f t="shared" si="7"/>
        <v>33.333333333333329</v>
      </c>
    </row>
    <row r="36" spans="1:33" ht="15.75" customHeight="1">
      <c r="A36" s="9">
        <f t="shared" si="8"/>
        <v>34</v>
      </c>
      <c r="B36" s="10">
        <v>42211</v>
      </c>
      <c r="C36" s="25"/>
      <c r="D36" s="12">
        <v>6.9444444444444448E-2</v>
      </c>
      <c r="E36" s="2" t="s">
        <v>45</v>
      </c>
      <c r="I36" s="2"/>
      <c r="J36" s="2"/>
      <c r="K36" s="13"/>
      <c r="L36" s="14">
        <v>1</v>
      </c>
      <c r="M36" s="13">
        <v>-450</v>
      </c>
      <c r="N36" s="2">
        <v>11962</v>
      </c>
      <c r="O36" s="15">
        <v>0</v>
      </c>
      <c r="P36" s="16">
        <v>0</v>
      </c>
      <c r="Q36" s="16">
        <v>0</v>
      </c>
      <c r="R36" s="13">
        <f t="shared" si="4"/>
        <v>0</v>
      </c>
      <c r="S36" s="2">
        <v>0</v>
      </c>
      <c r="T36" s="17" t="e">
        <f t="shared" si="0"/>
        <v>#DIV/0!</v>
      </c>
      <c r="U36" s="18"/>
      <c r="V36" s="19" t="e">
        <f t="shared" si="1"/>
        <v>#DIV/0!</v>
      </c>
      <c r="W36" s="18"/>
      <c r="X36" s="17"/>
      <c r="Y36" s="2">
        <v>0</v>
      </c>
      <c r="Z36" s="17" t="e">
        <f t="shared" si="2"/>
        <v>#DIV/0!</v>
      </c>
      <c r="AB36" s="17" t="e">
        <f t="shared" si="5"/>
        <v>#DIV/0!</v>
      </c>
      <c r="AD36" s="17" t="e">
        <f t="shared" si="6"/>
        <v>#DIV/0!</v>
      </c>
      <c r="AF36" s="17" t="e">
        <f t="shared" si="7"/>
        <v>#DIV/0!</v>
      </c>
    </row>
    <row r="37" spans="1:33" ht="15.75" customHeight="1">
      <c r="A37" s="9">
        <f t="shared" si="8"/>
        <v>35</v>
      </c>
      <c r="B37" s="10">
        <v>42211</v>
      </c>
      <c r="C37" s="24"/>
      <c r="D37" s="12"/>
      <c r="E37" s="2" t="s">
        <v>43</v>
      </c>
      <c r="F37" s="2"/>
      <c r="I37" s="2"/>
      <c r="J37" s="2"/>
      <c r="K37" s="13"/>
      <c r="L37" s="14">
        <v>1</v>
      </c>
      <c r="M37" s="13">
        <v>-450</v>
      </c>
      <c r="N37" s="2"/>
      <c r="O37" s="15">
        <v>0</v>
      </c>
      <c r="P37" s="16">
        <v>0</v>
      </c>
      <c r="Q37" s="16">
        <v>0</v>
      </c>
      <c r="R37" s="13" t="e">
        <f t="shared" si="4"/>
        <v>#DIV/0!</v>
      </c>
      <c r="S37" s="2"/>
      <c r="T37" s="17" t="e">
        <f t="shared" si="0"/>
        <v>#DIV/0!</v>
      </c>
      <c r="U37" s="18"/>
      <c r="V37" s="19" t="e">
        <f t="shared" si="1"/>
        <v>#DIV/0!</v>
      </c>
      <c r="W37" s="18"/>
      <c r="X37" s="17"/>
      <c r="Y37" s="2">
        <v>0</v>
      </c>
      <c r="Z37" s="17" t="e">
        <f t="shared" si="2"/>
        <v>#DIV/0!</v>
      </c>
      <c r="AB37" s="17" t="e">
        <f t="shared" si="5"/>
        <v>#DIV/0!</v>
      </c>
      <c r="AD37" s="17" t="e">
        <f t="shared" si="6"/>
        <v>#DIV/0!</v>
      </c>
      <c r="AF37" s="17" t="e">
        <f t="shared" si="7"/>
        <v>#DIV/0!</v>
      </c>
    </row>
    <row r="38" spans="1:33" ht="15.75" customHeight="1">
      <c r="A38" s="9">
        <f t="shared" si="8"/>
        <v>36</v>
      </c>
      <c r="B38" s="10">
        <v>42211</v>
      </c>
      <c r="C38" s="11"/>
      <c r="D38" s="12">
        <v>5.347222222222222E-2</v>
      </c>
      <c r="E38" s="2" t="s">
        <v>45</v>
      </c>
      <c r="F38" s="2"/>
      <c r="K38" s="13"/>
      <c r="L38" s="14">
        <v>1</v>
      </c>
      <c r="M38" s="13">
        <v>-450</v>
      </c>
      <c r="N38" s="2">
        <v>9159</v>
      </c>
      <c r="O38" s="15">
        <v>544</v>
      </c>
      <c r="P38" s="16">
        <v>0</v>
      </c>
      <c r="Q38" s="16">
        <v>0</v>
      </c>
      <c r="R38" s="13">
        <f t="shared" si="4"/>
        <v>0</v>
      </c>
      <c r="S38" s="2">
        <v>0</v>
      </c>
      <c r="T38" s="17" t="e">
        <f t="shared" si="0"/>
        <v>#DIV/0!</v>
      </c>
      <c r="U38" s="18"/>
      <c r="V38" s="19" t="e">
        <f t="shared" si="1"/>
        <v>#DIV/0!</v>
      </c>
      <c r="W38" s="18"/>
      <c r="X38" s="17"/>
      <c r="Y38" s="2">
        <v>0</v>
      </c>
      <c r="Z38" s="17" t="e">
        <f t="shared" si="2"/>
        <v>#DIV/0!</v>
      </c>
      <c r="AB38" s="17" t="e">
        <f t="shared" si="5"/>
        <v>#DIV/0!</v>
      </c>
      <c r="AD38" s="17" t="e">
        <f t="shared" si="6"/>
        <v>#DIV/0!</v>
      </c>
      <c r="AF38" s="17" t="e">
        <f t="shared" si="7"/>
        <v>#DIV/0!</v>
      </c>
    </row>
    <row r="39" spans="1:33" ht="15.75" customHeight="1">
      <c r="A39" s="9">
        <f t="shared" si="8"/>
        <v>37</v>
      </c>
      <c r="B39" s="10">
        <v>42211</v>
      </c>
      <c r="C39" s="24"/>
      <c r="D39" s="12">
        <v>0.33750000000000002</v>
      </c>
      <c r="E39" s="2" t="s">
        <v>45</v>
      </c>
      <c r="F39" s="2"/>
      <c r="K39" s="13"/>
      <c r="L39" s="14">
        <v>1</v>
      </c>
      <c r="M39" s="13">
        <v>-450</v>
      </c>
      <c r="N39" s="2">
        <v>58188</v>
      </c>
      <c r="O39" s="15">
        <v>6930</v>
      </c>
      <c r="P39" s="16">
        <v>4</v>
      </c>
      <c r="Q39" s="16">
        <v>4</v>
      </c>
      <c r="R39" s="13">
        <f t="shared" si="4"/>
        <v>6.8742696088540597E-3</v>
      </c>
      <c r="S39" s="2">
        <v>1</v>
      </c>
      <c r="T39" s="17">
        <f t="shared" si="0"/>
        <v>25</v>
      </c>
      <c r="U39" s="18"/>
      <c r="V39" s="19">
        <f t="shared" si="1"/>
        <v>0</v>
      </c>
      <c r="X39" s="17"/>
      <c r="Y39" s="2">
        <v>3</v>
      </c>
      <c r="Z39" s="17">
        <f t="shared" si="2"/>
        <v>75</v>
      </c>
      <c r="AA39" s="2">
        <v>3</v>
      </c>
      <c r="AB39" s="17">
        <f t="shared" si="5"/>
        <v>75</v>
      </c>
      <c r="AC39" s="2">
        <v>3</v>
      </c>
      <c r="AD39" s="17">
        <f t="shared" si="6"/>
        <v>75</v>
      </c>
      <c r="AE39" s="2">
        <v>3</v>
      </c>
      <c r="AF39" s="17">
        <f t="shared" si="7"/>
        <v>75</v>
      </c>
    </row>
    <row r="40" spans="1:33" ht="15.75" customHeight="1">
      <c r="A40" s="9">
        <f t="shared" si="8"/>
        <v>38</v>
      </c>
      <c r="B40" s="10">
        <v>42211</v>
      </c>
      <c r="C40" s="11"/>
      <c r="D40" s="12">
        <v>0.24305555555555555</v>
      </c>
      <c r="E40" s="2" t="s">
        <v>45</v>
      </c>
      <c r="K40" s="13"/>
      <c r="L40" s="14">
        <v>1</v>
      </c>
      <c r="M40" s="13">
        <v>-450</v>
      </c>
      <c r="N40" s="2">
        <v>41839</v>
      </c>
      <c r="O40" s="15">
        <v>5561</v>
      </c>
      <c r="P40" s="16">
        <v>4</v>
      </c>
      <c r="Q40" s="16">
        <v>4</v>
      </c>
      <c r="R40" s="13">
        <f t="shared" si="4"/>
        <v>9.560457945935609E-3</v>
      </c>
      <c r="S40" s="2">
        <v>2</v>
      </c>
      <c r="T40" s="17">
        <f t="shared" si="0"/>
        <v>50</v>
      </c>
      <c r="U40" s="18"/>
      <c r="V40" s="19">
        <f t="shared" si="1"/>
        <v>0</v>
      </c>
      <c r="X40" s="17"/>
      <c r="Y40" s="2">
        <v>3</v>
      </c>
      <c r="Z40" s="17">
        <f t="shared" si="2"/>
        <v>75</v>
      </c>
      <c r="AA40" s="2">
        <v>3</v>
      </c>
      <c r="AB40" s="17">
        <f t="shared" si="5"/>
        <v>75</v>
      </c>
      <c r="AC40" s="2">
        <v>3</v>
      </c>
      <c r="AD40" s="17">
        <f t="shared" si="6"/>
        <v>75</v>
      </c>
      <c r="AE40" s="2">
        <v>3</v>
      </c>
      <c r="AF40" s="17">
        <f t="shared" si="7"/>
        <v>75</v>
      </c>
    </row>
    <row r="41" spans="1:33" ht="15.75" customHeight="1">
      <c r="A41" s="9">
        <f t="shared" si="8"/>
        <v>39</v>
      </c>
      <c r="B41" s="10">
        <v>42211</v>
      </c>
      <c r="C41" s="11"/>
      <c r="D41" s="12">
        <v>8.819444444444445E-2</v>
      </c>
      <c r="E41" s="2" t="s">
        <v>45</v>
      </c>
      <c r="G41" s="2"/>
      <c r="I41" s="2"/>
      <c r="J41" s="2"/>
      <c r="K41" s="13"/>
      <c r="L41" s="14">
        <v>1</v>
      </c>
      <c r="M41" s="13">
        <v>-450</v>
      </c>
      <c r="N41" s="2">
        <v>15094</v>
      </c>
      <c r="O41" s="15">
        <v>1379</v>
      </c>
      <c r="P41" s="16">
        <v>0</v>
      </c>
      <c r="Q41" s="16">
        <v>0</v>
      </c>
      <c r="R41" s="13">
        <f t="shared" si="4"/>
        <v>0</v>
      </c>
      <c r="S41" s="26">
        <v>0</v>
      </c>
      <c r="T41" s="17" t="e">
        <f t="shared" si="0"/>
        <v>#DIV/0!</v>
      </c>
      <c r="U41" s="18"/>
      <c r="V41" s="19" t="e">
        <f t="shared" si="1"/>
        <v>#DIV/0!</v>
      </c>
      <c r="X41" s="17"/>
      <c r="Y41" s="2">
        <v>0</v>
      </c>
      <c r="Z41" s="17" t="e">
        <f t="shared" si="2"/>
        <v>#DIV/0!</v>
      </c>
      <c r="AB41" s="17" t="e">
        <f t="shared" si="5"/>
        <v>#DIV/0!</v>
      </c>
      <c r="AD41" s="17" t="e">
        <f t="shared" si="6"/>
        <v>#DIV/0!</v>
      </c>
      <c r="AF41" s="17" t="e">
        <f t="shared" si="7"/>
        <v>#DIV/0!</v>
      </c>
    </row>
    <row r="42" spans="1:33" ht="15.75" customHeight="1">
      <c r="A42" s="9">
        <f t="shared" si="8"/>
        <v>40</v>
      </c>
      <c r="B42" s="10">
        <v>42211</v>
      </c>
      <c r="D42" s="21">
        <v>0.22013888888888888</v>
      </c>
      <c r="E42" s="2" t="s">
        <v>45</v>
      </c>
      <c r="K42" s="13"/>
      <c r="L42" s="14">
        <v>1</v>
      </c>
      <c r="M42" s="13">
        <v>-450</v>
      </c>
      <c r="N42" s="2">
        <v>37940</v>
      </c>
      <c r="O42" s="15">
        <v>5374</v>
      </c>
      <c r="P42" s="16">
        <v>1111</v>
      </c>
      <c r="Q42" s="16">
        <v>1111</v>
      </c>
      <c r="R42" s="13">
        <f t="shared" si="4"/>
        <v>2.9283078545071164</v>
      </c>
      <c r="S42" s="2">
        <v>336</v>
      </c>
      <c r="T42" s="17">
        <f t="shared" si="0"/>
        <v>30.243024302430243</v>
      </c>
      <c r="U42" s="18"/>
      <c r="V42" s="19">
        <f t="shared" si="1"/>
        <v>0</v>
      </c>
      <c r="X42" s="17"/>
      <c r="Y42" s="2">
        <v>505</v>
      </c>
      <c r="Z42" s="17">
        <f t="shared" si="2"/>
        <v>45.454545454545453</v>
      </c>
      <c r="AA42" s="2">
        <v>496</v>
      </c>
      <c r="AB42" s="17">
        <f t="shared" si="5"/>
        <v>44.644464446444644</v>
      </c>
      <c r="AC42" s="2">
        <v>496</v>
      </c>
      <c r="AD42" s="17">
        <f t="shared" si="6"/>
        <v>44.644464446444644</v>
      </c>
      <c r="AE42" s="2">
        <v>611</v>
      </c>
      <c r="AF42" s="17">
        <f t="shared" si="7"/>
        <v>54.995499549954999</v>
      </c>
      <c r="AG42" s="2" t="s">
        <v>48</v>
      </c>
    </row>
    <row r="43" spans="1:33" ht="15.75" customHeight="1">
      <c r="A43" s="9">
        <f t="shared" si="8"/>
        <v>41</v>
      </c>
      <c r="B43" s="10">
        <v>42211</v>
      </c>
      <c r="D43" s="21">
        <v>0.14097222222222222</v>
      </c>
      <c r="E43" s="2" t="s">
        <v>45</v>
      </c>
      <c r="K43" s="13"/>
      <c r="L43" s="14">
        <v>1</v>
      </c>
      <c r="M43" s="13">
        <v>-450</v>
      </c>
      <c r="N43" s="2">
        <v>24148</v>
      </c>
      <c r="O43" s="15">
        <v>4786</v>
      </c>
      <c r="P43" s="16">
        <v>1960</v>
      </c>
      <c r="Q43" s="16">
        <v>1964</v>
      </c>
      <c r="R43" s="13">
        <f t="shared" si="4"/>
        <v>8.1331787311578605</v>
      </c>
      <c r="S43" s="2">
        <v>531</v>
      </c>
      <c r="T43" s="17">
        <f t="shared" si="0"/>
        <v>27.091836734693874</v>
      </c>
      <c r="U43" s="27"/>
      <c r="V43" s="19">
        <f t="shared" si="1"/>
        <v>0</v>
      </c>
      <c r="X43" s="17"/>
      <c r="Y43" s="2">
        <v>848</v>
      </c>
      <c r="Z43" s="17">
        <f t="shared" si="2"/>
        <v>43.265306122448983</v>
      </c>
      <c r="AA43" s="2">
        <v>812</v>
      </c>
      <c r="AB43" s="17">
        <f t="shared" si="5"/>
        <v>41.428571428571431</v>
      </c>
      <c r="AC43" s="2">
        <v>812</v>
      </c>
      <c r="AD43" s="17">
        <f t="shared" si="6"/>
        <v>41.428571428571431</v>
      </c>
      <c r="AE43" s="2">
        <v>1049</v>
      </c>
      <c r="AF43" s="17">
        <f t="shared" si="7"/>
        <v>53.411405295315681</v>
      </c>
    </row>
    <row r="44" spans="1:33" ht="15.75" customHeight="1">
      <c r="A44" s="9">
        <f t="shared" si="8"/>
        <v>42</v>
      </c>
      <c r="B44" s="10">
        <v>42211</v>
      </c>
      <c r="D44" s="21">
        <v>0.22500000000000001</v>
      </c>
      <c r="E44" s="2" t="s">
        <v>45</v>
      </c>
      <c r="I44" s="2"/>
      <c r="J44" s="2"/>
      <c r="K44" s="13"/>
      <c r="L44" s="14">
        <v>1</v>
      </c>
      <c r="M44" s="13">
        <v>-450</v>
      </c>
      <c r="N44" s="2">
        <v>38796</v>
      </c>
      <c r="O44" s="15">
        <v>6873</v>
      </c>
      <c r="P44" s="16">
        <v>860</v>
      </c>
      <c r="Q44" s="16">
        <v>862</v>
      </c>
      <c r="R44" s="13">
        <f t="shared" si="4"/>
        <v>2.2218785441798126</v>
      </c>
      <c r="S44" s="2">
        <v>261</v>
      </c>
      <c r="T44" s="17">
        <f t="shared" si="0"/>
        <v>30.348837209302324</v>
      </c>
      <c r="U44" s="2"/>
      <c r="V44" s="19">
        <f t="shared" si="1"/>
        <v>0</v>
      </c>
      <c r="X44" s="17"/>
      <c r="Y44" s="2">
        <v>334</v>
      </c>
      <c r="Z44" s="17">
        <f t="shared" si="2"/>
        <v>38.837209302325583</v>
      </c>
      <c r="AA44" s="2">
        <v>324</v>
      </c>
      <c r="AB44" s="17">
        <f t="shared" si="5"/>
        <v>37.674418604651159</v>
      </c>
      <c r="AC44" s="2">
        <v>324</v>
      </c>
      <c r="AD44" s="17">
        <f t="shared" si="6"/>
        <v>37.674418604651159</v>
      </c>
      <c r="AE44" s="2">
        <v>396</v>
      </c>
      <c r="AF44" s="17">
        <f t="shared" si="7"/>
        <v>45.939675174013921</v>
      </c>
    </row>
    <row r="45" spans="1:33" ht="15.75" customHeight="1">
      <c r="A45" s="9">
        <f t="shared" si="8"/>
        <v>43</v>
      </c>
      <c r="B45" s="10">
        <v>42211</v>
      </c>
      <c r="D45" s="21">
        <v>6.7361111111111108E-2</v>
      </c>
      <c r="E45" s="2" t="s">
        <v>45</v>
      </c>
      <c r="I45" s="2"/>
      <c r="J45" s="2"/>
      <c r="K45" s="13"/>
      <c r="L45" s="14">
        <v>1</v>
      </c>
      <c r="M45" s="13">
        <v>-450</v>
      </c>
      <c r="N45" s="2">
        <v>11520</v>
      </c>
      <c r="O45" s="15">
        <v>2105</v>
      </c>
      <c r="P45" s="16">
        <v>165</v>
      </c>
      <c r="Q45" s="16">
        <v>165</v>
      </c>
      <c r="R45" s="13">
        <f t="shared" si="4"/>
        <v>1.4322916666666665</v>
      </c>
      <c r="S45" s="2">
        <v>24</v>
      </c>
      <c r="T45" s="17">
        <f t="shared" si="0"/>
        <v>14.545454545454545</v>
      </c>
      <c r="V45" s="19">
        <f t="shared" si="1"/>
        <v>0</v>
      </c>
      <c r="X45" s="17"/>
      <c r="Y45" s="2">
        <v>29</v>
      </c>
      <c r="Z45" s="17">
        <f t="shared" si="2"/>
        <v>17.575757575757574</v>
      </c>
      <c r="AA45" s="2">
        <v>33</v>
      </c>
      <c r="AB45" s="17">
        <f t="shared" si="5"/>
        <v>20</v>
      </c>
      <c r="AC45" s="2">
        <v>33</v>
      </c>
      <c r="AD45" s="17">
        <f t="shared" si="6"/>
        <v>20</v>
      </c>
      <c r="AE45" s="2">
        <v>51</v>
      </c>
      <c r="AF45" s="17">
        <f t="shared" si="7"/>
        <v>30.909090909090907</v>
      </c>
      <c r="AG45" s="2" t="s">
        <v>48</v>
      </c>
    </row>
    <row r="46" spans="1:33" ht="15.75" customHeight="1">
      <c r="A46" s="9">
        <f t="shared" si="8"/>
        <v>44</v>
      </c>
      <c r="B46" s="10">
        <v>42211</v>
      </c>
      <c r="C46" s="2" t="s">
        <v>49</v>
      </c>
      <c r="D46" s="12"/>
      <c r="E46" s="2"/>
      <c r="F46" s="2" t="s">
        <v>50</v>
      </c>
      <c r="G46" s="2"/>
      <c r="I46" s="2"/>
      <c r="J46" s="2"/>
      <c r="K46" s="13"/>
      <c r="L46" s="14">
        <v>1</v>
      </c>
      <c r="M46" s="13"/>
      <c r="N46" s="2">
        <v>1116</v>
      </c>
      <c r="O46" s="15">
        <v>0</v>
      </c>
      <c r="P46" s="16">
        <v>0</v>
      </c>
      <c r="Q46" s="16">
        <v>0</v>
      </c>
      <c r="R46" s="13">
        <f t="shared" si="4"/>
        <v>0</v>
      </c>
      <c r="T46" s="17" t="e">
        <f t="shared" si="0"/>
        <v>#DIV/0!</v>
      </c>
      <c r="U46" s="18"/>
      <c r="V46" s="19" t="e">
        <f t="shared" si="1"/>
        <v>#DIV/0!</v>
      </c>
      <c r="X46" s="17"/>
      <c r="Y46" s="2">
        <v>0</v>
      </c>
      <c r="Z46" s="17" t="e">
        <f t="shared" si="2"/>
        <v>#DIV/0!</v>
      </c>
      <c r="AB46" s="17" t="e">
        <f t="shared" si="5"/>
        <v>#DIV/0!</v>
      </c>
      <c r="AD46" s="17" t="e">
        <f t="shared" si="6"/>
        <v>#DIV/0!</v>
      </c>
      <c r="AF46" s="17" t="e">
        <f t="shared" si="7"/>
        <v>#DIV/0!</v>
      </c>
    </row>
    <row r="47" spans="1:33" ht="15.75" customHeight="1">
      <c r="A47" s="28"/>
      <c r="B47" s="29"/>
      <c r="C47" s="30"/>
      <c r="D47" s="31"/>
      <c r="E47" s="32" t="s">
        <v>51</v>
      </c>
      <c r="F47" s="33"/>
      <c r="G47" s="33"/>
      <c r="I47" s="2"/>
      <c r="J47" s="2"/>
      <c r="K47" s="13"/>
      <c r="L47" s="14">
        <v>1</v>
      </c>
      <c r="M47" s="13"/>
      <c r="N47" s="2"/>
      <c r="O47" s="15"/>
      <c r="P47" s="16"/>
      <c r="Q47" s="16"/>
      <c r="R47" s="13" t="e">
        <f t="shared" si="4"/>
        <v>#DIV/0!</v>
      </c>
      <c r="T47" s="17" t="e">
        <f t="shared" si="0"/>
        <v>#DIV/0!</v>
      </c>
      <c r="U47" s="18"/>
      <c r="V47" s="19" t="e">
        <f t="shared" si="1"/>
        <v>#DIV/0!</v>
      </c>
      <c r="W47" s="18"/>
      <c r="X47" s="17" t="e">
        <f t="shared" ref="X47:X71" si="9">W47/P47*100</f>
        <v>#DIV/0!</v>
      </c>
      <c r="Y47" s="2"/>
      <c r="Z47" s="17" t="e">
        <f t="shared" si="2"/>
        <v>#DIV/0!</v>
      </c>
      <c r="AB47" s="17" t="e">
        <f t="shared" si="5"/>
        <v>#DIV/0!</v>
      </c>
      <c r="AD47" s="17" t="e">
        <f t="shared" si="6"/>
        <v>#DIV/0!</v>
      </c>
      <c r="AF47" s="17" t="e">
        <f t="shared" si="7"/>
        <v>#DIV/0!</v>
      </c>
    </row>
    <row r="48" spans="1:33" ht="15.75" customHeight="1">
      <c r="A48" s="9">
        <f>A46+1</f>
        <v>45</v>
      </c>
      <c r="B48" s="10">
        <v>42211</v>
      </c>
      <c r="C48" s="11">
        <v>0.36041666666666666</v>
      </c>
      <c r="D48" s="12">
        <v>0.18124999999999999</v>
      </c>
      <c r="E48" s="2" t="s">
        <v>30</v>
      </c>
      <c r="F48" s="2" t="s">
        <v>52</v>
      </c>
      <c r="G48" s="2"/>
      <c r="I48" s="2"/>
      <c r="J48" s="2"/>
      <c r="K48" s="13"/>
      <c r="L48" s="14">
        <v>1</v>
      </c>
      <c r="M48" s="13" t="s">
        <v>53</v>
      </c>
      <c r="N48" s="2">
        <v>31169</v>
      </c>
      <c r="O48" s="15">
        <v>4935</v>
      </c>
      <c r="P48" s="16">
        <v>15</v>
      </c>
      <c r="Q48" s="16">
        <v>15</v>
      </c>
      <c r="R48" s="13">
        <f t="shared" si="4"/>
        <v>4.8124739324328661E-2</v>
      </c>
      <c r="S48" s="2">
        <v>6</v>
      </c>
      <c r="T48" s="17">
        <f t="shared" si="0"/>
        <v>40</v>
      </c>
      <c r="U48" s="18"/>
      <c r="V48" s="19">
        <f t="shared" si="1"/>
        <v>0</v>
      </c>
      <c r="W48" s="18">
        <v>6</v>
      </c>
      <c r="X48" s="17">
        <f t="shared" si="9"/>
        <v>40</v>
      </c>
      <c r="Y48" s="2">
        <v>7</v>
      </c>
      <c r="Z48" s="17">
        <f t="shared" si="2"/>
        <v>46.666666666666664</v>
      </c>
      <c r="AA48" s="2">
        <v>7</v>
      </c>
      <c r="AB48" s="17">
        <f t="shared" si="5"/>
        <v>46.666666666666664</v>
      </c>
      <c r="AC48" s="2">
        <v>7</v>
      </c>
      <c r="AD48" s="17">
        <f t="shared" si="6"/>
        <v>46.666666666666664</v>
      </c>
      <c r="AE48" s="2">
        <v>9</v>
      </c>
      <c r="AF48" s="17">
        <f t="shared" si="7"/>
        <v>60</v>
      </c>
      <c r="AG48" s="2" t="s">
        <v>54</v>
      </c>
    </row>
    <row r="49" spans="1:33" ht="15.75" customHeight="1">
      <c r="A49" s="9">
        <f t="shared" ref="A49:A71" si="10">A48+1</f>
        <v>46</v>
      </c>
      <c r="B49" s="10">
        <v>42211</v>
      </c>
      <c r="C49" s="11"/>
      <c r="D49" s="12">
        <v>7.4305555555555555E-2</v>
      </c>
      <c r="E49" s="2" t="s">
        <v>30</v>
      </c>
      <c r="F49" s="2" t="s">
        <v>55</v>
      </c>
      <c r="G49" s="2"/>
      <c r="I49" s="2"/>
      <c r="J49" s="2"/>
      <c r="K49" s="13"/>
      <c r="L49" s="14">
        <v>1</v>
      </c>
      <c r="M49" s="13"/>
      <c r="N49" s="2">
        <v>12689</v>
      </c>
      <c r="O49" s="15">
        <v>111</v>
      </c>
      <c r="P49" s="16">
        <v>0</v>
      </c>
      <c r="Q49" s="16">
        <v>0</v>
      </c>
      <c r="R49" s="13">
        <f t="shared" si="4"/>
        <v>0</v>
      </c>
      <c r="S49" s="2">
        <v>0</v>
      </c>
      <c r="T49" s="17" t="e">
        <f t="shared" si="0"/>
        <v>#DIV/0!</v>
      </c>
      <c r="U49" s="18"/>
      <c r="V49" s="19" t="e">
        <f t="shared" si="1"/>
        <v>#DIV/0!</v>
      </c>
      <c r="W49" s="18">
        <v>0</v>
      </c>
      <c r="X49" s="17" t="e">
        <f t="shared" si="9"/>
        <v>#DIV/0!</v>
      </c>
      <c r="Y49" s="2">
        <v>0</v>
      </c>
      <c r="Z49" s="17" t="e">
        <f t="shared" si="2"/>
        <v>#DIV/0!</v>
      </c>
      <c r="AA49" s="2">
        <v>0</v>
      </c>
      <c r="AB49" s="17" t="e">
        <f t="shared" si="5"/>
        <v>#DIV/0!</v>
      </c>
      <c r="AC49" s="2">
        <v>0</v>
      </c>
      <c r="AD49" s="17" t="e">
        <f t="shared" si="6"/>
        <v>#DIV/0!</v>
      </c>
      <c r="AE49" s="2">
        <v>0</v>
      </c>
      <c r="AF49" s="17" t="e">
        <f t="shared" si="7"/>
        <v>#DIV/0!</v>
      </c>
    </row>
    <row r="50" spans="1:33" ht="15.75" customHeight="1">
      <c r="A50" s="9">
        <f t="shared" si="10"/>
        <v>47</v>
      </c>
      <c r="B50" s="34">
        <v>42212</v>
      </c>
      <c r="C50" s="35">
        <v>4.3055555555555555E-2</v>
      </c>
      <c r="D50" s="21">
        <v>0.26805555555555555</v>
      </c>
      <c r="E50" s="2" t="s">
        <v>30</v>
      </c>
      <c r="F50" s="36" t="s">
        <v>56</v>
      </c>
      <c r="G50" s="2" t="s">
        <v>57</v>
      </c>
      <c r="H50" s="36" t="s">
        <v>58</v>
      </c>
      <c r="I50" s="36" t="s">
        <v>58</v>
      </c>
      <c r="J50" s="2">
        <v>3400</v>
      </c>
      <c r="K50" s="13" t="s">
        <v>59</v>
      </c>
      <c r="L50" s="14">
        <v>1</v>
      </c>
      <c r="M50" s="13"/>
      <c r="N50" s="2">
        <v>46126</v>
      </c>
      <c r="O50" s="15">
        <v>23763</v>
      </c>
      <c r="P50" s="16">
        <v>503</v>
      </c>
      <c r="Q50" s="16">
        <v>503</v>
      </c>
      <c r="R50" s="13">
        <f t="shared" si="4"/>
        <v>1.0904912630620474</v>
      </c>
      <c r="S50" s="2">
        <v>94</v>
      </c>
      <c r="T50" s="17">
        <f t="shared" si="0"/>
        <v>18.687872763419485</v>
      </c>
      <c r="U50" s="18"/>
      <c r="V50" s="19">
        <f t="shared" si="1"/>
        <v>0</v>
      </c>
      <c r="W50" s="18">
        <v>94</v>
      </c>
      <c r="X50" s="17">
        <f t="shared" si="9"/>
        <v>18.687872763419485</v>
      </c>
      <c r="Y50" s="2">
        <v>176</v>
      </c>
      <c r="Z50" s="17">
        <f t="shared" si="2"/>
        <v>34.990059642147116</v>
      </c>
      <c r="AA50" s="2">
        <v>169</v>
      </c>
      <c r="AB50" s="17">
        <f t="shared" si="5"/>
        <v>33.598409542743539</v>
      </c>
      <c r="AC50" s="2">
        <v>169</v>
      </c>
      <c r="AD50" s="17">
        <f t="shared" si="6"/>
        <v>33.598409542743539</v>
      </c>
      <c r="AE50" s="2">
        <v>213</v>
      </c>
      <c r="AF50" s="17">
        <f t="shared" si="7"/>
        <v>42.345924453280318</v>
      </c>
      <c r="AG50" s="2" t="s">
        <v>60</v>
      </c>
    </row>
    <row r="51" spans="1:33" ht="15.75" customHeight="1">
      <c r="A51" s="9">
        <f t="shared" si="10"/>
        <v>48</v>
      </c>
      <c r="B51" s="34">
        <v>42212</v>
      </c>
      <c r="C51" s="35">
        <v>9.0972222222222218E-2</v>
      </c>
      <c r="D51" s="21">
        <v>0.19305555555555556</v>
      </c>
      <c r="E51" s="2" t="s">
        <v>30</v>
      </c>
      <c r="F51" s="36" t="s">
        <v>61</v>
      </c>
      <c r="G51" s="2" t="s">
        <v>57</v>
      </c>
      <c r="H51" s="2" t="s">
        <v>62</v>
      </c>
      <c r="I51" s="36" t="s">
        <v>58</v>
      </c>
      <c r="J51" s="2" t="s">
        <v>63</v>
      </c>
      <c r="K51" s="13" t="s">
        <v>59</v>
      </c>
      <c r="L51" s="14">
        <v>1</v>
      </c>
      <c r="M51" s="13"/>
      <c r="N51" s="2">
        <v>33321</v>
      </c>
      <c r="O51" s="15">
        <v>1224</v>
      </c>
      <c r="P51" s="16">
        <v>2208</v>
      </c>
      <c r="Q51" s="16">
        <v>2208</v>
      </c>
      <c r="R51" s="13">
        <f t="shared" si="4"/>
        <v>6.6264517871612503</v>
      </c>
      <c r="T51" s="17">
        <f t="shared" si="0"/>
        <v>0</v>
      </c>
      <c r="V51" s="19">
        <f>W51/P51*100</f>
        <v>23.007246376811594</v>
      </c>
      <c r="W51" s="18">
        <v>508</v>
      </c>
      <c r="X51" s="17">
        <f t="shared" si="9"/>
        <v>23.007246376811594</v>
      </c>
      <c r="Y51" s="2">
        <v>922</v>
      </c>
      <c r="Z51" s="17">
        <f t="shared" si="2"/>
        <v>41.757246376811594</v>
      </c>
      <c r="AA51" s="2">
        <v>858</v>
      </c>
      <c r="AB51" s="17">
        <f t="shared" si="5"/>
        <v>38.858695652173914</v>
      </c>
      <c r="AC51" s="2">
        <v>858</v>
      </c>
      <c r="AD51" s="17">
        <f t="shared" si="6"/>
        <v>38.858695652173914</v>
      </c>
      <c r="AE51" s="2">
        <v>1073</v>
      </c>
      <c r="AF51" s="17">
        <f t="shared" si="7"/>
        <v>48.596014492753625</v>
      </c>
    </row>
    <row r="52" spans="1:33" ht="15.75" customHeight="1">
      <c r="A52" s="9">
        <f t="shared" si="10"/>
        <v>49</v>
      </c>
      <c r="B52" s="34">
        <v>42212</v>
      </c>
      <c r="C52" s="35">
        <v>0.10208333333333333</v>
      </c>
      <c r="D52" s="21">
        <v>0.20347222222222222</v>
      </c>
      <c r="E52" s="2" t="s">
        <v>30</v>
      </c>
      <c r="F52" s="36" t="s">
        <v>64</v>
      </c>
      <c r="G52" s="2" t="s">
        <v>57</v>
      </c>
      <c r="H52" s="2" t="s">
        <v>62</v>
      </c>
      <c r="I52" s="36" t="s">
        <v>58</v>
      </c>
      <c r="J52" s="2" t="s">
        <v>65</v>
      </c>
      <c r="K52" s="13" t="s">
        <v>59</v>
      </c>
      <c r="L52" s="14">
        <v>1</v>
      </c>
      <c r="M52" s="13"/>
      <c r="N52" s="2">
        <v>34929</v>
      </c>
      <c r="O52" s="15">
        <v>4700</v>
      </c>
      <c r="P52" s="16">
        <v>731</v>
      </c>
      <c r="Q52" s="16">
        <v>10179</v>
      </c>
      <c r="R52" s="13">
        <f t="shared" si="4"/>
        <v>29.141973718113888</v>
      </c>
      <c r="T52" s="17">
        <f t="shared" si="0"/>
        <v>0</v>
      </c>
      <c r="U52" s="18"/>
      <c r="V52" s="19">
        <f t="shared" ref="V52:V71" si="11">U52/P52*100</f>
        <v>0</v>
      </c>
      <c r="W52" s="18">
        <v>125</v>
      </c>
      <c r="X52" s="17">
        <f t="shared" si="9"/>
        <v>17.099863201094394</v>
      </c>
      <c r="Y52" s="2">
        <v>205</v>
      </c>
      <c r="Z52" s="17">
        <f t="shared" si="2"/>
        <v>28.043775649794799</v>
      </c>
      <c r="AA52" s="2">
        <v>196</v>
      </c>
      <c r="AB52" s="17">
        <f t="shared" si="5"/>
        <v>26.812585499316004</v>
      </c>
      <c r="AC52" s="2">
        <v>196</v>
      </c>
      <c r="AD52" s="17">
        <f t="shared" si="6"/>
        <v>26.812585499316004</v>
      </c>
      <c r="AE52" s="2">
        <v>3961</v>
      </c>
      <c r="AF52" s="17">
        <f t="shared" si="7"/>
        <v>38.913449258276842</v>
      </c>
    </row>
    <row r="53" spans="1:33" ht="15.75" customHeight="1">
      <c r="A53" s="9">
        <f t="shared" si="10"/>
        <v>50</v>
      </c>
      <c r="B53" s="34">
        <v>42212</v>
      </c>
      <c r="C53" s="35">
        <v>0.10555555555555556</v>
      </c>
      <c r="D53" s="21">
        <v>0.77013888888888893</v>
      </c>
      <c r="E53" s="2" t="s">
        <v>30</v>
      </c>
      <c r="G53" s="2" t="s">
        <v>57</v>
      </c>
      <c r="H53" s="36" t="s">
        <v>62</v>
      </c>
      <c r="I53" s="36" t="s">
        <v>66</v>
      </c>
      <c r="J53" s="2" t="s">
        <v>67</v>
      </c>
      <c r="K53" s="13" t="s">
        <v>59</v>
      </c>
      <c r="L53" s="14">
        <v>1</v>
      </c>
      <c r="M53" s="13"/>
      <c r="N53" s="2">
        <v>132802</v>
      </c>
      <c r="O53" s="15">
        <v>5288</v>
      </c>
      <c r="P53" s="16">
        <v>51972</v>
      </c>
      <c r="Q53" s="16">
        <v>51985</v>
      </c>
      <c r="R53" s="13">
        <f t="shared" si="4"/>
        <v>39.144741796057289</v>
      </c>
      <c r="T53" s="17">
        <f t="shared" si="0"/>
        <v>0</v>
      </c>
      <c r="U53" s="18">
        <v>3729</v>
      </c>
      <c r="V53" s="19">
        <f t="shared" si="11"/>
        <v>7.175017317016855</v>
      </c>
      <c r="W53" s="18">
        <v>7110</v>
      </c>
      <c r="X53" s="17">
        <f t="shared" si="9"/>
        <v>13.680443315631493</v>
      </c>
      <c r="Y53" s="2">
        <v>14531</v>
      </c>
      <c r="Z53" s="17">
        <f t="shared" si="2"/>
        <v>27.959285769260372</v>
      </c>
      <c r="AA53" s="2">
        <v>13870</v>
      </c>
      <c r="AB53" s="17">
        <f t="shared" si="5"/>
        <v>26.687447086892941</v>
      </c>
      <c r="AC53" s="2">
        <v>13870</v>
      </c>
      <c r="AD53" s="17">
        <f t="shared" si="6"/>
        <v>26.687447086892941</v>
      </c>
      <c r="AE53" s="2">
        <v>20100</v>
      </c>
      <c r="AF53" s="17">
        <f t="shared" si="7"/>
        <v>38.664999519092049</v>
      </c>
      <c r="AG53" s="2" t="s">
        <v>68</v>
      </c>
    </row>
    <row r="54" spans="1:33" ht="15.75" customHeight="1">
      <c r="A54" s="9">
        <f t="shared" si="10"/>
        <v>51</v>
      </c>
      <c r="B54" s="34">
        <v>42212</v>
      </c>
      <c r="C54" s="35">
        <v>0.11874999999999999</v>
      </c>
      <c r="D54" s="21">
        <v>0.38611111111111113</v>
      </c>
      <c r="E54" s="2" t="s">
        <v>30</v>
      </c>
      <c r="G54" s="2" t="s">
        <v>57</v>
      </c>
      <c r="H54" s="2" t="s">
        <v>62</v>
      </c>
      <c r="I54" s="2" t="s">
        <v>69</v>
      </c>
      <c r="J54" s="2">
        <v>4500</v>
      </c>
      <c r="K54" s="13" t="s">
        <v>59</v>
      </c>
      <c r="L54" s="14">
        <v>1</v>
      </c>
      <c r="M54" s="13"/>
      <c r="N54" s="2">
        <v>66563</v>
      </c>
      <c r="O54" s="15">
        <v>6029</v>
      </c>
      <c r="P54" s="16">
        <v>30950</v>
      </c>
      <c r="Q54" s="16">
        <v>30968</v>
      </c>
      <c r="R54" s="13">
        <f t="shared" si="4"/>
        <v>46.524345357030185</v>
      </c>
      <c r="T54" s="17">
        <f t="shared" si="0"/>
        <v>0</v>
      </c>
      <c r="U54" s="18">
        <v>3872</v>
      </c>
      <c r="V54" s="19">
        <f t="shared" si="11"/>
        <v>12.510500807754443</v>
      </c>
      <c r="W54" s="18">
        <v>4536</v>
      </c>
      <c r="X54" s="17">
        <f t="shared" si="9"/>
        <v>14.655896607431341</v>
      </c>
      <c r="Y54" s="2">
        <v>8715</v>
      </c>
      <c r="Z54" s="17">
        <f t="shared" si="2"/>
        <v>28.158319870759289</v>
      </c>
      <c r="AA54" s="2">
        <v>8329</v>
      </c>
      <c r="AB54" s="17">
        <f t="shared" si="5"/>
        <v>26.911147011308561</v>
      </c>
      <c r="AC54" s="2">
        <v>8329</v>
      </c>
      <c r="AD54" s="17">
        <f t="shared" si="6"/>
        <v>26.911147011308561</v>
      </c>
      <c r="AE54" s="2">
        <v>12470</v>
      </c>
      <c r="AF54" s="17">
        <f t="shared" si="7"/>
        <v>40.267372771893569</v>
      </c>
    </row>
    <row r="55" spans="1:33" ht="15.75" customHeight="1">
      <c r="A55" s="9">
        <f t="shared" si="10"/>
        <v>52</v>
      </c>
      <c r="B55" s="34">
        <v>42212</v>
      </c>
      <c r="C55" s="11">
        <v>0.125</v>
      </c>
      <c r="D55" s="2"/>
      <c r="E55" s="2" t="s">
        <v>70</v>
      </c>
      <c r="G55" s="2" t="s">
        <v>57</v>
      </c>
      <c r="K55" s="13" t="s">
        <v>59</v>
      </c>
      <c r="L55" s="14">
        <v>1</v>
      </c>
      <c r="M55" s="13"/>
      <c r="N55" s="2">
        <v>1499</v>
      </c>
      <c r="O55" s="15">
        <v>0</v>
      </c>
      <c r="P55" s="16">
        <v>0</v>
      </c>
      <c r="Q55" s="16">
        <v>0</v>
      </c>
      <c r="R55" s="13">
        <f t="shared" si="4"/>
        <v>0</v>
      </c>
      <c r="T55" s="17" t="e">
        <f t="shared" si="0"/>
        <v>#DIV/0!</v>
      </c>
      <c r="U55" s="18"/>
      <c r="V55" s="19" t="e">
        <f t="shared" si="11"/>
        <v>#DIV/0!</v>
      </c>
      <c r="W55" s="18"/>
      <c r="X55" s="17" t="e">
        <f t="shared" si="9"/>
        <v>#DIV/0!</v>
      </c>
      <c r="Z55" s="17" t="e">
        <f t="shared" si="2"/>
        <v>#DIV/0!</v>
      </c>
      <c r="AB55" s="17" t="e">
        <f t="shared" si="5"/>
        <v>#DIV/0!</v>
      </c>
      <c r="AD55" s="17" t="e">
        <f t="shared" si="6"/>
        <v>#DIV/0!</v>
      </c>
      <c r="AF55" s="17" t="e">
        <f t="shared" si="7"/>
        <v>#DIV/0!</v>
      </c>
    </row>
    <row r="56" spans="1:33" ht="15.75" customHeight="1">
      <c r="A56" s="9">
        <f t="shared" si="10"/>
        <v>53</v>
      </c>
      <c r="B56" s="34">
        <v>42212</v>
      </c>
      <c r="C56" s="11">
        <v>0.12569444444444444</v>
      </c>
      <c r="D56" s="21">
        <v>0.69097222222222221</v>
      </c>
      <c r="E56" s="2" t="s">
        <v>30</v>
      </c>
      <c r="F56" s="36" t="s">
        <v>71</v>
      </c>
      <c r="G56" s="2" t="s">
        <v>57</v>
      </c>
      <c r="H56" s="2" t="s">
        <v>62</v>
      </c>
      <c r="I56" s="2" t="s">
        <v>69</v>
      </c>
      <c r="J56" s="2">
        <v>4500</v>
      </c>
      <c r="K56" s="13" t="s">
        <v>59</v>
      </c>
      <c r="L56" s="14">
        <v>1</v>
      </c>
      <c r="M56" s="13"/>
      <c r="N56" s="2">
        <v>119003</v>
      </c>
      <c r="O56" s="15">
        <v>9467</v>
      </c>
      <c r="P56" s="16">
        <v>11749</v>
      </c>
      <c r="Q56" s="16">
        <v>61652</v>
      </c>
      <c r="R56" s="13">
        <f t="shared" si="4"/>
        <v>51.807097300068058</v>
      </c>
      <c r="S56" s="2">
        <v>2934</v>
      </c>
      <c r="T56" s="17">
        <f t="shared" si="0"/>
        <v>24.972338071325222</v>
      </c>
      <c r="U56" s="18"/>
      <c r="V56" s="19">
        <f t="shared" si="11"/>
        <v>0</v>
      </c>
      <c r="W56" s="18">
        <v>1404</v>
      </c>
      <c r="X56" s="17">
        <f t="shared" si="9"/>
        <v>11.94995318750532</v>
      </c>
      <c r="Y56" s="2">
        <v>2888</v>
      </c>
      <c r="Z56" s="17">
        <f t="shared" si="2"/>
        <v>24.580815388543705</v>
      </c>
      <c r="AA56" s="2">
        <v>2768</v>
      </c>
      <c r="AB56" s="17">
        <f t="shared" si="5"/>
        <v>23.559451868244103</v>
      </c>
      <c r="AC56" s="2">
        <v>2768</v>
      </c>
      <c r="AD56" s="17">
        <f t="shared" si="6"/>
        <v>23.559451868244103</v>
      </c>
      <c r="AE56" s="2">
        <v>20107</v>
      </c>
      <c r="AF56" s="17">
        <f t="shared" si="7"/>
        <v>32.613702718484397</v>
      </c>
    </row>
    <row r="57" spans="1:33" ht="15.75" customHeight="1">
      <c r="A57" s="9">
        <f t="shared" si="10"/>
        <v>54</v>
      </c>
      <c r="B57" s="34">
        <v>42212</v>
      </c>
      <c r="C57" s="11">
        <v>0.15902777777777777</v>
      </c>
      <c r="D57" s="21">
        <v>0.12847222222222221</v>
      </c>
      <c r="E57" s="2" t="s">
        <v>30</v>
      </c>
      <c r="G57" s="2" t="s">
        <v>57</v>
      </c>
      <c r="H57" s="2" t="s">
        <v>72</v>
      </c>
      <c r="I57" s="2" t="s">
        <v>73</v>
      </c>
      <c r="J57" s="2">
        <v>4500</v>
      </c>
      <c r="K57" s="13" t="s">
        <v>59</v>
      </c>
      <c r="L57" s="14">
        <v>1</v>
      </c>
      <c r="M57" s="13"/>
      <c r="N57" s="2">
        <v>22034</v>
      </c>
      <c r="O57" s="15">
        <v>51</v>
      </c>
      <c r="P57" s="16">
        <v>177</v>
      </c>
      <c r="Q57" s="16">
        <v>177</v>
      </c>
      <c r="R57" s="13">
        <f t="shared" si="4"/>
        <v>0.80330398475083953</v>
      </c>
      <c r="T57" s="17">
        <f t="shared" si="0"/>
        <v>0</v>
      </c>
      <c r="U57" s="18">
        <v>48</v>
      </c>
      <c r="V57" s="19">
        <f t="shared" si="11"/>
        <v>27.118644067796609</v>
      </c>
      <c r="W57" s="18">
        <v>15</v>
      </c>
      <c r="X57" s="17">
        <f t="shared" si="9"/>
        <v>8.4745762711864394</v>
      </c>
      <c r="Y57" s="2">
        <v>24</v>
      </c>
      <c r="Z57" s="17">
        <f t="shared" si="2"/>
        <v>13.559322033898304</v>
      </c>
      <c r="AA57" s="2">
        <v>21</v>
      </c>
      <c r="AB57" s="17">
        <f t="shared" si="5"/>
        <v>11.864406779661017</v>
      </c>
      <c r="AC57" s="2">
        <v>21</v>
      </c>
      <c r="AD57" s="17">
        <f t="shared" si="6"/>
        <v>11.864406779661017</v>
      </c>
      <c r="AE57" s="2">
        <v>29</v>
      </c>
      <c r="AF57" s="17">
        <f t="shared" si="7"/>
        <v>16.38418079096045</v>
      </c>
    </row>
    <row r="58" spans="1:33" ht="15.75" customHeight="1">
      <c r="A58" s="9">
        <f t="shared" si="10"/>
        <v>55</v>
      </c>
      <c r="B58" s="10">
        <v>42212</v>
      </c>
      <c r="C58" s="11">
        <v>0.17083333333333334</v>
      </c>
      <c r="D58" s="21">
        <v>0.36736111111111114</v>
      </c>
      <c r="E58" s="2" t="s">
        <v>30</v>
      </c>
      <c r="F58" s="2" t="s">
        <v>74</v>
      </c>
      <c r="G58" s="2" t="s">
        <v>57</v>
      </c>
      <c r="H58" s="2" t="s">
        <v>62</v>
      </c>
      <c r="I58" s="2" t="s">
        <v>75</v>
      </c>
      <c r="J58" s="2" t="s">
        <v>76</v>
      </c>
      <c r="K58" s="13" t="s">
        <v>59</v>
      </c>
      <c r="L58" s="14">
        <v>1</v>
      </c>
      <c r="M58" s="13"/>
      <c r="N58" s="2">
        <v>63292</v>
      </c>
      <c r="O58" s="15">
        <v>2000</v>
      </c>
      <c r="P58" s="16">
        <v>4027</v>
      </c>
      <c r="Q58" s="16">
        <v>4038</v>
      </c>
      <c r="R58" s="13">
        <f t="shared" si="4"/>
        <v>6.3799532326360362</v>
      </c>
      <c r="S58" s="2">
        <v>659</v>
      </c>
      <c r="T58" s="17">
        <f t="shared" si="0"/>
        <v>16.36453935932456</v>
      </c>
      <c r="U58" s="22">
        <v>2615</v>
      </c>
      <c r="V58" s="19">
        <f t="shared" si="11"/>
        <v>64.936677427365282</v>
      </c>
      <c r="W58" s="18">
        <v>1539</v>
      </c>
      <c r="X58" s="17">
        <f t="shared" si="9"/>
        <v>38.217035013657807</v>
      </c>
      <c r="Y58" s="18">
        <v>1218</v>
      </c>
      <c r="Z58" s="17">
        <f t="shared" si="2"/>
        <v>30.245840576111249</v>
      </c>
      <c r="AA58" s="2">
        <v>1200</v>
      </c>
      <c r="AB58" s="17">
        <f t="shared" si="5"/>
        <v>29.798857710454435</v>
      </c>
      <c r="AC58" s="2">
        <v>1200</v>
      </c>
      <c r="AD58" s="17">
        <f t="shared" si="6"/>
        <v>29.798857710454435</v>
      </c>
      <c r="AE58" s="2">
        <v>1583</v>
      </c>
      <c r="AF58" s="17">
        <f t="shared" si="7"/>
        <v>39.202575532441806</v>
      </c>
      <c r="AG58" s="2" t="s">
        <v>77</v>
      </c>
    </row>
    <row r="59" spans="1:33" ht="15.75" customHeight="1">
      <c r="A59" s="9">
        <f t="shared" si="10"/>
        <v>56</v>
      </c>
      <c r="B59" s="34">
        <v>42212</v>
      </c>
      <c r="C59" s="11">
        <v>0.17847222222222223</v>
      </c>
      <c r="D59" s="21">
        <v>0.28472222222222221</v>
      </c>
      <c r="E59" s="2" t="s">
        <v>30</v>
      </c>
      <c r="F59" s="36" t="s">
        <v>78</v>
      </c>
      <c r="G59" s="2" t="s">
        <v>57</v>
      </c>
      <c r="H59" s="2" t="s">
        <v>62</v>
      </c>
      <c r="I59" s="2" t="s">
        <v>79</v>
      </c>
      <c r="J59" s="2" t="s">
        <v>80</v>
      </c>
      <c r="K59" s="13" t="s">
        <v>59</v>
      </c>
      <c r="L59" s="14">
        <v>1</v>
      </c>
      <c r="M59" s="13"/>
      <c r="N59" s="2">
        <v>49101</v>
      </c>
      <c r="O59" s="15">
        <v>2373</v>
      </c>
      <c r="P59" s="16">
        <v>4473</v>
      </c>
      <c r="Q59" s="16">
        <v>4518</v>
      </c>
      <c r="R59" s="13">
        <f t="shared" si="4"/>
        <v>9.2014419258263569</v>
      </c>
      <c r="S59" s="2">
        <v>1597</v>
      </c>
      <c r="T59" s="17">
        <f t="shared" si="0"/>
        <v>35.703107534093448</v>
      </c>
      <c r="U59" s="18">
        <v>1674</v>
      </c>
      <c r="V59" s="19">
        <f t="shared" si="11"/>
        <v>37.424547283702211</v>
      </c>
      <c r="W59" s="18">
        <v>889</v>
      </c>
      <c r="X59" s="17">
        <f t="shared" si="9"/>
        <v>19.874804381846637</v>
      </c>
      <c r="Y59" s="2">
        <v>1420</v>
      </c>
      <c r="Z59" s="17">
        <f t="shared" si="2"/>
        <v>31.746031746031743</v>
      </c>
      <c r="AA59" s="2">
        <v>1383</v>
      </c>
      <c r="AB59" s="17">
        <f t="shared" si="5"/>
        <v>30.918846411804157</v>
      </c>
      <c r="AC59" s="2">
        <v>1383</v>
      </c>
      <c r="AD59" s="17">
        <f t="shared" si="6"/>
        <v>30.918846411804157</v>
      </c>
      <c r="AE59" s="2">
        <v>1837</v>
      </c>
      <c r="AF59" s="17">
        <f t="shared" si="7"/>
        <v>40.65958388667552</v>
      </c>
    </row>
    <row r="60" spans="1:33" ht="15.75" customHeight="1">
      <c r="A60" s="9">
        <f t="shared" si="10"/>
        <v>57</v>
      </c>
      <c r="B60" s="34">
        <v>42212</v>
      </c>
      <c r="C60" s="11">
        <v>0.18402777777777779</v>
      </c>
      <c r="D60" s="12">
        <v>0.44930555555555557</v>
      </c>
      <c r="E60" s="2" t="s">
        <v>30</v>
      </c>
      <c r="G60" s="2" t="s">
        <v>57</v>
      </c>
      <c r="H60" s="2" t="s">
        <v>62</v>
      </c>
      <c r="I60" s="2" t="s">
        <v>75</v>
      </c>
      <c r="J60" s="2" t="s">
        <v>81</v>
      </c>
      <c r="K60" s="13" t="s">
        <v>59</v>
      </c>
      <c r="L60" s="14">
        <v>1</v>
      </c>
      <c r="M60" s="13"/>
      <c r="N60" s="2">
        <v>77461</v>
      </c>
      <c r="O60" s="15">
        <v>1621</v>
      </c>
      <c r="P60" s="16">
        <v>3428</v>
      </c>
      <c r="Q60" s="16">
        <v>3439</v>
      </c>
      <c r="R60" s="13">
        <f t="shared" si="4"/>
        <v>4.4396535030531492</v>
      </c>
      <c r="S60" s="2">
        <v>528</v>
      </c>
      <c r="T60" s="17">
        <f t="shared" si="0"/>
        <v>15.402567094515755</v>
      </c>
      <c r="U60" s="18"/>
      <c r="V60" s="19">
        <f t="shared" si="11"/>
        <v>0</v>
      </c>
      <c r="W60" s="18">
        <v>612</v>
      </c>
      <c r="X60" s="17">
        <f t="shared" si="9"/>
        <v>17.852975495915985</v>
      </c>
      <c r="Y60" s="2">
        <v>1008</v>
      </c>
      <c r="Z60" s="17">
        <f t="shared" si="2"/>
        <v>29.404900816802797</v>
      </c>
      <c r="AA60" s="2">
        <v>988</v>
      </c>
      <c r="AB60" s="17">
        <f t="shared" si="5"/>
        <v>28.821470245040842</v>
      </c>
      <c r="AC60" s="2">
        <v>988</v>
      </c>
      <c r="AD60" s="17">
        <f t="shared" si="6"/>
        <v>28.821470245040842</v>
      </c>
      <c r="AE60" s="2">
        <v>1285</v>
      </c>
      <c r="AF60" s="17">
        <f t="shared" si="7"/>
        <v>37.365513230590288</v>
      </c>
    </row>
    <row r="61" spans="1:33" ht="15.75" customHeight="1">
      <c r="A61" s="9">
        <f t="shared" si="10"/>
        <v>58</v>
      </c>
      <c r="B61" s="34">
        <v>42212</v>
      </c>
      <c r="C61" s="11">
        <v>0.19444444444444445</v>
      </c>
      <c r="D61" s="21">
        <v>0.4152777777777778</v>
      </c>
      <c r="E61" s="2" t="s">
        <v>30</v>
      </c>
      <c r="G61" s="2" t="s">
        <v>57</v>
      </c>
      <c r="H61" s="2" t="s">
        <v>62</v>
      </c>
      <c r="I61" s="2" t="s">
        <v>75</v>
      </c>
      <c r="J61" s="2">
        <v>3000</v>
      </c>
      <c r="K61" s="13" t="s">
        <v>59</v>
      </c>
      <c r="L61" s="14">
        <v>1</v>
      </c>
      <c r="M61" s="13"/>
      <c r="N61" s="2">
        <v>71428</v>
      </c>
      <c r="O61" s="15">
        <v>1459</v>
      </c>
      <c r="P61" s="16">
        <v>3246</v>
      </c>
      <c r="Q61" s="16">
        <v>3259</v>
      </c>
      <c r="R61" s="13">
        <f t="shared" si="4"/>
        <v>4.5626365010920082</v>
      </c>
      <c r="S61" s="2">
        <v>474</v>
      </c>
      <c r="T61" s="17">
        <f t="shared" si="0"/>
        <v>14.602587800369685</v>
      </c>
      <c r="U61" s="18">
        <v>1253</v>
      </c>
      <c r="V61" s="19">
        <f t="shared" si="11"/>
        <v>38.601355514479359</v>
      </c>
      <c r="W61" s="18">
        <v>623</v>
      </c>
      <c r="X61" s="17">
        <f t="shared" si="9"/>
        <v>19.192852741836106</v>
      </c>
      <c r="Y61" s="2">
        <v>963</v>
      </c>
      <c r="Z61" s="17">
        <f t="shared" si="2"/>
        <v>29.667282809611827</v>
      </c>
      <c r="AA61" s="2">
        <v>931</v>
      </c>
      <c r="AB61" s="17">
        <f t="shared" si="5"/>
        <v>28.681454097350585</v>
      </c>
      <c r="AC61" s="2">
        <v>931</v>
      </c>
      <c r="AD61" s="17">
        <f t="shared" si="6"/>
        <v>28.681454097350585</v>
      </c>
      <c r="AE61" s="2">
        <v>1209</v>
      </c>
      <c r="AF61" s="17">
        <f t="shared" si="7"/>
        <v>37.097269100951216</v>
      </c>
    </row>
    <row r="62" spans="1:33" ht="15.75" customHeight="1">
      <c r="A62" s="9">
        <f t="shared" si="10"/>
        <v>59</v>
      </c>
      <c r="B62" s="34">
        <v>42212</v>
      </c>
      <c r="C62" s="11">
        <v>0.21111111111111111</v>
      </c>
      <c r="D62" s="21">
        <v>0.71527777777777779</v>
      </c>
      <c r="E62" s="2" t="s">
        <v>30</v>
      </c>
      <c r="G62" s="2" t="s">
        <v>57</v>
      </c>
      <c r="H62" s="2" t="s">
        <v>72</v>
      </c>
      <c r="I62" s="2" t="s">
        <v>75</v>
      </c>
      <c r="J62" s="2"/>
      <c r="K62" s="13" t="s">
        <v>59</v>
      </c>
      <c r="L62" s="14">
        <v>1</v>
      </c>
      <c r="M62" s="13"/>
      <c r="N62" s="2">
        <v>123141</v>
      </c>
      <c r="O62" s="15">
        <v>1868</v>
      </c>
      <c r="P62" s="16">
        <v>6243</v>
      </c>
      <c r="Q62" s="16">
        <v>6262</v>
      </c>
      <c r="R62" s="13">
        <f t="shared" si="4"/>
        <v>5.0852275034310264</v>
      </c>
      <c r="S62" s="2">
        <v>631</v>
      </c>
      <c r="T62" s="17">
        <f t="shared" si="0"/>
        <v>10.107320198622457</v>
      </c>
      <c r="U62" s="18"/>
      <c r="V62" s="19">
        <f t="shared" si="11"/>
        <v>0</v>
      </c>
      <c r="W62" s="18">
        <v>1240</v>
      </c>
      <c r="X62" s="17">
        <f t="shared" si="9"/>
        <v>19.862245715201023</v>
      </c>
      <c r="Y62" s="2">
        <v>1928</v>
      </c>
      <c r="Z62" s="17">
        <f t="shared" si="2"/>
        <v>30.882588499119013</v>
      </c>
      <c r="AA62" s="2">
        <v>1855</v>
      </c>
      <c r="AB62" s="17">
        <f t="shared" si="5"/>
        <v>29.713278872337018</v>
      </c>
      <c r="AC62" s="2">
        <v>1855</v>
      </c>
      <c r="AD62" s="17">
        <f t="shared" si="6"/>
        <v>29.713278872337018</v>
      </c>
      <c r="AE62" s="2">
        <v>2434</v>
      </c>
      <c r="AF62" s="17">
        <f t="shared" si="7"/>
        <v>38.869370808048551</v>
      </c>
      <c r="AG62" s="2" t="s">
        <v>82</v>
      </c>
    </row>
    <row r="63" spans="1:33" ht="15.75" customHeight="1">
      <c r="A63" s="9">
        <f t="shared" si="10"/>
        <v>60</v>
      </c>
      <c r="B63" s="34">
        <v>42212</v>
      </c>
      <c r="C63" s="11">
        <v>0.21319444444444444</v>
      </c>
      <c r="D63" s="21">
        <v>0.22569444444444445</v>
      </c>
      <c r="E63" s="2" t="s">
        <v>30</v>
      </c>
      <c r="G63" s="2" t="s">
        <v>57</v>
      </c>
      <c r="H63" s="2" t="s">
        <v>72</v>
      </c>
      <c r="I63" s="2" t="s">
        <v>75</v>
      </c>
      <c r="J63" s="2">
        <v>5000</v>
      </c>
      <c r="K63" s="13" t="s">
        <v>59</v>
      </c>
      <c r="L63" s="14">
        <v>1</v>
      </c>
      <c r="M63" s="13"/>
      <c r="N63" s="2">
        <v>38894</v>
      </c>
      <c r="O63" s="15">
        <v>1124</v>
      </c>
      <c r="P63" s="16">
        <v>2121</v>
      </c>
      <c r="Q63" s="16">
        <v>2126</v>
      </c>
      <c r="R63" s="13">
        <f t="shared" si="4"/>
        <v>5.4661387360518328</v>
      </c>
      <c r="S63" s="2">
        <v>303</v>
      </c>
      <c r="T63" s="17">
        <f t="shared" si="0"/>
        <v>14.285714285714285</v>
      </c>
      <c r="U63" s="18"/>
      <c r="V63" s="19">
        <f t="shared" si="11"/>
        <v>0</v>
      </c>
      <c r="W63" s="18">
        <v>389</v>
      </c>
      <c r="X63" s="17">
        <f t="shared" si="9"/>
        <v>18.340405469118341</v>
      </c>
      <c r="Y63" s="2">
        <v>669</v>
      </c>
      <c r="Z63" s="17">
        <f t="shared" si="2"/>
        <v>31.541725601131542</v>
      </c>
      <c r="AA63" s="2">
        <v>661</v>
      </c>
      <c r="AB63" s="17">
        <f t="shared" si="5"/>
        <v>31.164545025931162</v>
      </c>
      <c r="AC63" s="2">
        <v>661</v>
      </c>
      <c r="AD63" s="17">
        <f t="shared" si="6"/>
        <v>31.164545025931162</v>
      </c>
      <c r="AE63" s="2">
        <v>898</v>
      </c>
      <c r="AF63" s="17">
        <f t="shared" si="7"/>
        <v>42.238946378174973</v>
      </c>
    </row>
    <row r="64" spans="1:33" ht="15.75" customHeight="1">
      <c r="A64" s="9">
        <f t="shared" si="10"/>
        <v>61</v>
      </c>
      <c r="B64" s="34">
        <v>42212</v>
      </c>
      <c r="C64" s="11"/>
      <c r="D64" s="12">
        <v>5.7638888888888892E-2</v>
      </c>
      <c r="E64" s="2" t="s">
        <v>30</v>
      </c>
      <c r="G64" s="2" t="s">
        <v>57</v>
      </c>
      <c r="H64" s="2" t="s">
        <v>72</v>
      </c>
      <c r="I64" s="2" t="s">
        <v>75</v>
      </c>
      <c r="J64" s="2">
        <v>5000</v>
      </c>
      <c r="K64" s="13" t="s">
        <v>59</v>
      </c>
      <c r="L64" s="14">
        <v>1</v>
      </c>
      <c r="M64" s="13"/>
      <c r="N64" s="2">
        <v>9859</v>
      </c>
      <c r="O64" s="15">
        <v>1254</v>
      </c>
      <c r="P64" s="16">
        <v>1129</v>
      </c>
      <c r="Q64" s="16">
        <v>2371</v>
      </c>
      <c r="R64" s="13">
        <f t="shared" si="4"/>
        <v>24.049092200020286</v>
      </c>
      <c r="S64" s="2">
        <v>309</v>
      </c>
      <c r="T64" s="17">
        <f t="shared" si="0"/>
        <v>27.369353410097432</v>
      </c>
      <c r="U64" s="18">
        <v>284</v>
      </c>
      <c r="V64" s="19">
        <f t="shared" si="11"/>
        <v>25.155004428697964</v>
      </c>
      <c r="W64" s="18">
        <v>207</v>
      </c>
      <c r="X64" s="17">
        <f t="shared" si="9"/>
        <v>18.334809565987602</v>
      </c>
      <c r="Y64" s="2">
        <v>366</v>
      </c>
      <c r="Z64" s="17">
        <f t="shared" si="2"/>
        <v>32.418069087688217</v>
      </c>
      <c r="AA64" s="2">
        <v>353</v>
      </c>
      <c r="AB64" s="17">
        <f t="shared" si="5"/>
        <v>31.266607617360499</v>
      </c>
      <c r="AC64" s="2">
        <v>353</v>
      </c>
      <c r="AD64" s="17">
        <f t="shared" si="6"/>
        <v>31.266607617360499</v>
      </c>
      <c r="AE64" s="2">
        <v>933</v>
      </c>
      <c r="AF64" s="17">
        <f t="shared" si="7"/>
        <v>39.350485027414592</v>
      </c>
    </row>
    <row r="65" spans="1:33" ht="15.75" customHeight="1">
      <c r="A65" s="9">
        <f t="shared" si="10"/>
        <v>62</v>
      </c>
      <c r="B65" s="34">
        <v>42212</v>
      </c>
      <c r="C65" s="11">
        <v>0.21597222222222223</v>
      </c>
      <c r="D65" s="2"/>
      <c r="E65" s="2" t="s">
        <v>70</v>
      </c>
      <c r="G65" s="2" t="s">
        <v>57</v>
      </c>
      <c r="K65" s="13" t="s">
        <v>59</v>
      </c>
      <c r="L65" s="14">
        <v>1</v>
      </c>
      <c r="M65" s="13"/>
      <c r="N65" s="2"/>
      <c r="O65" s="15">
        <v>0</v>
      </c>
      <c r="P65" s="16">
        <v>0</v>
      </c>
      <c r="Q65" s="16">
        <v>0</v>
      </c>
      <c r="R65" s="13" t="e">
        <f t="shared" si="4"/>
        <v>#DIV/0!</v>
      </c>
      <c r="S65" s="2">
        <v>0</v>
      </c>
      <c r="T65" s="17" t="e">
        <f t="shared" si="0"/>
        <v>#DIV/0!</v>
      </c>
      <c r="U65" s="18"/>
      <c r="V65" s="19" t="e">
        <f t="shared" si="11"/>
        <v>#DIV/0!</v>
      </c>
      <c r="W65" s="18"/>
      <c r="X65" s="17" t="e">
        <f t="shared" si="9"/>
        <v>#DIV/0!</v>
      </c>
      <c r="Y65" s="2">
        <v>0</v>
      </c>
      <c r="Z65" s="17" t="e">
        <f t="shared" si="2"/>
        <v>#DIV/0!</v>
      </c>
      <c r="AB65" s="17" t="e">
        <f t="shared" si="5"/>
        <v>#DIV/0!</v>
      </c>
      <c r="AD65" s="17" t="e">
        <f t="shared" si="6"/>
        <v>#DIV/0!</v>
      </c>
      <c r="AF65" s="17" t="e">
        <f t="shared" si="7"/>
        <v>#DIV/0!</v>
      </c>
    </row>
    <row r="66" spans="1:33" ht="15.75" customHeight="1">
      <c r="A66" s="9">
        <f t="shared" si="10"/>
        <v>63</v>
      </c>
      <c r="B66" s="34">
        <v>42212</v>
      </c>
      <c r="C66" s="11">
        <v>0.28472222222222221</v>
      </c>
      <c r="D66" s="12">
        <v>0.3888888888888889</v>
      </c>
      <c r="E66" s="2" t="s">
        <v>30</v>
      </c>
      <c r="F66" s="2" t="s">
        <v>83</v>
      </c>
      <c r="G66" s="2" t="s">
        <v>57</v>
      </c>
      <c r="H66" s="2" t="s">
        <v>62</v>
      </c>
      <c r="I66" s="2" t="s">
        <v>75</v>
      </c>
      <c r="J66" s="2" t="s">
        <v>84</v>
      </c>
      <c r="K66" s="13" t="s">
        <v>59</v>
      </c>
      <c r="L66" s="14">
        <v>1</v>
      </c>
      <c r="M66" s="13"/>
      <c r="N66" s="2">
        <v>66973</v>
      </c>
      <c r="O66" s="15">
        <v>6311</v>
      </c>
      <c r="P66" s="16">
        <v>6386</v>
      </c>
      <c r="Q66" s="16">
        <v>16480</v>
      </c>
      <c r="R66" s="13">
        <f t="shared" si="4"/>
        <v>24.606931151359504</v>
      </c>
      <c r="S66" s="2">
        <v>1750</v>
      </c>
      <c r="T66" s="17">
        <f t="shared" si="0"/>
        <v>27.403695584090197</v>
      </c>
      <c r="U66" s="18"/>
      <c r="V66" s="19">
        <f t="shared" si="11"/>
        <v>0</v>
      </c>
      <c r="W66" s="18">
        <v>1073</v>
      </c>
      <c r="X66" s="17">
        <f t="shared" si="9"/>
        <v>16.802380206702161</v>
      </c>
      <c r="Y66" s="2">
        <v>1835</v>
      </c>
      <c r="Z66" s="17">
        <f t="shared" si="2"/>
        <v>28.734732226746008</v>
      </c>
      <c r="AA66" s="2">
        <v>1773</v>
      </c>
      <c r="AB66" s="17">
        <f t="shared" si="5"/>
        <v>27.76385844033824</v>
      </c>
      <c r="AC66" s="2">
        <v>1773</v>
      </c>
      <c r="AD66" s="17">
        <f t="shared" si="6"/>
        <v>27.76385844033824</v>
      </c>
      <c r="AE66" s="2">
        <v>5854</v>
      </c>
      <c r="AF66" s="17">
        <f t="shared" si="7"/>
        <v>35.521844660194176</v>
      </c>
      <c r="AG66" s="2" t="s">
        <v>85</v>
      </c>
    </row>
    <row r="67" spans="1:33" ht="15.75" customHeight="1">
      <c r="A67" s="9">
        <f t="shared" si="10"/>
        <v>64</v>
      </c>
      <c r="B67" s="34">
        <v>42212</v>
      </c>
      <c r="C67" s="11"/>
      <c r="D67" s="12">
        <v>0.21111111111111111</v>
      </c>
      <c r="E67" s="2" t="s">
        <v>30</v>
      </c>
      <c r="G67" s="2" t="s">
        <v>57</v>
      </c>
      <c r="I67" s="2"/>
      <c r="J67" s="2"/>
      <c r="K67" s="13" t="s">
        <v>59</v>
      </c>
      <c r="L67" s="14">
        <v>1</v>
      </c>
      <c r="M67" s="13"/>
      <c r="N67" s="2">
        <v>36311</v>
      </c>
      <c r="O67" s="15"/>
      <c r="P67" s="16">
        <v>2696</v>
      </c>
      <c r="Q67" s="16">
        <v>2696</v>
      </c>
      <c r="R67" s="13">
        <f t="shared" si="4"/>
        <v>7.4247473217482307</v>
      </c>
      <c r="T67" s="17">
        <f t="shared" si="0"/>
        <v>0</v>
      </c>
      <c r="U67" s="18"/>
      <c r="V67" s="19">
        <f t="shared" si="11"/>
        <v>0</v>
      </c>
      <c r="W67" s="18">
        <v>355</v>
      </c>
      <c r="X67" s="17">
        <f t="shared" si="9"/>
        <v>13.167655786350149</v>
      </c>
      <c r="Y67" s="2">
        <v>754</v>
      </c>
      <c r="Z67" s="17">
        <f t="shared" si="2"/>
        <v>27.967359050445108</v>
      </c>
      <c r="AA67" s="2">
        <v>727</v>
      </c>
      <c r="AB67" s="17">
        <f t="shared" si="5"/>
        <v>26.965875370919886</v>
      </c>
      <c r="AC67" s="2">
        <v>727</v>
      </c>
      <c r="AD67" s="17">
        <f t="shared" si="6"/>
        <v>26.965875370919886</v>
      </c>
      <c r="AE67" s="2">
        <v>1000</v>
      </c>
      <c r="AF67" s="17">
        <f t="shared" si="7"/>
        <v>37.091988130563799</v>
      </c>
    </row>
    <row r="68" spans="1:33" ht="15.75" customHeight="1">
      <c r="A68" s="9">
        <f t="shared" si="10"/>
        <v>65</v>
      </c>
      <c r="B68" s="34">
        <v>42212</v>
      </c>
      <c r="C68" s="11">
        <v>0.2951388888888889</v>
      </c>
      <c r="D68" s="21">
        <v>0.6479166666666667</v>
      </c>
      <c r="E68" s="2" t="s">
        <v>30</v>
      </c>
      <c r="F68" s="2" t="s">
        <v>86</v>
      </c>
      <c r="G68" s="2" t="s">
        <v>57</v>
      </c>
      <c r="I68" s="2"/>
      <c r="J68" s="2"/>
      <c r="K68" s="13" t="s">
        <v>59</v>
      </c>
      <c r="L68" s="14">
        <v>1</v>
      </c>
      <c r="M68" s="13"/>
      <c r="N68" s="2">
        <v>111649</v>
      </c>
      <c r="O68" s="15"/>
      <c r="P68" s="16">
        <v>41389</v>
      </c>
      <c r="Q68" s="16">
        <v>41465</v>
      </c>
      <c r="R68" s="13">
        <f t="shared" si="4"/>
        <v>37.138711497639925</v>
      </c>
      <c r="T68" s="17">
        <f t="shared" si="0"/>
        <v>0</v>
      </c>
      <c r="U68" s="18"/>
      <c r="V68" s="19">
        <f t="shared" si="11"/>
        <v>0</v>
      </c>
      <c r="W68" s="18">
        <v>7889</v>
      </c>
      <c r="X68" s="17">
        <f t="shared" si="9"/>
        <v>19.060619971490009</v>
      </c>
      <c r="Y68" s="2">
        <v>12850</v>
      </c>
      <c r="Z68" s="17">
        <f t="shared" si="2"/>
        <v>31.046896518398608</v>
      </c>
      <c r="AA68" s="2">
        <v>12586</v>
      </c>
      <c r="AB68" s="17">
        <f t="shared" si="5"/>
        <v>30.409045881756018</v>
      </c>
      <c r="AC68" s="2">
        <v>12586</v>
      </c>
      <c r="AD68" s="17">
        <f t="shared" si="6"/>
        <v>30.409045881756018</v>
      </c>
      <c r="AE68" s="2">
        <v>16017</v>
      </c>
      <c r="AF68" s="17">
        <f t="shared" si="7"/>
        <v>38.627758350416016</v>
      </c>
      <c r="AG68" s="2" t="s">
        <v>87</v>
      </c>
    </row>
    <row r="69" spans="1:33" ht="15.75" customHeight="1">
      <c r="A69" s="9">
        <f t="shared" si="10"/>
        <v>66</v>
      </c>
      <c r="B69" s="34">
        <v>42212</v>
      </c>
      <c r="C69" s="11">
        <v>0.34444444444444444</v>
      </c>
      <c r="D69" s="21">
        <v>0.48680555555555555</v>
      </c>
      <c r="E69" s="2" t="s">
        <v>30</v>
      </c>
      <c r="F69" s="2" t="s">
        <v>88</v>
      </c>
      <c r="G69" s="2" t="s">
        <v>57</v>
      </c>
      <c r="H69" s="2" t="s">
        <v>73</v>
      </c>
      <c r="I69" s="2" t="s">
        <v>75</v>
      </c>
      <c r="J69" s="2">
        <v>3500</v>
      </c>
      <c r="K69" s="13" t="s">
        <v>59</v>
      </c>
      <c r="L69" s="14">
        <v>1</v>
      </c>
      <c r="M69" s="13"/>
      <c r="N69" s="2">
        <v>83846</v>
      </c>
      <c r="O69" s="15"/>
      <c r="P69" s="16">
        <v>424</v>
      </c>
      <c r="Q69" s="16">
        <v>425</v>
      </c>
      <c r="R69" s="13">
        <f t="shared" si="4"/>
        <v>0.50688166400305323</v>
      </c>
      <c r="S69" s="2">
        <v>90</v>
      </c>
      <c r="T69" s="17">
        <f t="shared" si="0"/>
        <v>21.226415094339622</v>
      </c>
      <c r="U69" s="18"/>
      <c r="V69" s="19">
        <f t="shared" si="11"/>
        <v>0</v>
      </c>
      <c r="W69" s="18">
        <v>101</v>
      </c>
      <c r="X69" s="17">
        <f t="shared" si="9"/>
        <v>23.820754716981131</v>
      </c>
      <c r="Y69" s="2">
        <v>147</v>
      </c>
      <c r="Z69" s="17">
        <f t="shared" si="2"/>
        <v>34.669811320754718</v>
      </c>
      <c r="AA69" s="2">
        <v>144</v>
      </c>
      <c r="AB69" s="17">
        <f t="shared" si="5"/>
        <v>33.962264150943398</v>
      </c>
      <c r="AC69" s="2">
        <v>144</v>
      </c>
      <c r="AD69" s="17">
        <f t="shared" si="6"/>
        <v>33.962264150943398</v>
      </c>
      <c r="AE69" s="2">
        <v>182</v>
      </c>
      <c r="AF69" s="17">
        <f t="shared" si="7"/>
        <v>42.823529411764703</v>
      </c>
    </row>
    <row r="70" spans="1:33" ht="15.75" customHeight="1">
      <c r="A70" s="9">
        <f t="shared" si="10"/>
        <v>67</v>
      </c>
      <c r="B70" s="34">
        <v>42212</v>
      </c>
      <c r="C70" s="11">
        <v>0.35416666666666669</v>
      </c>
      <c r="D70" s="21">
        <v>0.16666666666666666</v>
      </c>
      <c r="E70" s="2" t="s">
        <v>30</v>
      </c>
      <c r="F70" s="2" t="s">
        <v>89</v>
      </c>
      <c r="G70" s="2" t="s">
        <v>57</v>
      </c>
      <c r="H70" s="2" t="s">
        <v>73</v>
      </c>
      <c r="I70" s="2" t="s">
        <v>75</v>
      </c>
      <c r="J70" s="2">
        <v>3500</v>
      </c>
      <c r="K70" s="13" t="s">
        <v>59</v>
      </c>
      <c r="L70" s="14">
        <v>1</v>
      </c>
      <c r="M70" s="13"/>
      <c r="N70" s="2">
        <v>28625</v>
      </c>
      <c r="O70" s="15"/>
      <c r="P70" s="16">
        <v>190</v>
      </c>
      <c r="Q70" s="16">
        <v>190</v>
      </c>
      <c r="R70" s="13">
        <f t="shared" si="4"/>
        <v>0.66375545851528384</v>
      </c>
      <c r="T70" s="17">
        <f t="shared" si="0"/>
        <v>0</v>
      </c>
      <c r="U70" s="18"/>
      <c r="V70" s="19">
        <f t="shared" si="11"/>
        <v>0</v>
      </c>
      <c r="W70" s="18">
        <v>29</v>
      </c>
      <c r="X70" s="17">
        <f t="shared" si="9"/>
        <v>15.263157894736842</v>
      </c>
      <c r="Y70" s="2">
        <v>55</v>
      </c>
      <c r="Z70" s="17">
        <f t="shared" si="2"/>
        <v>28.947368421052634</v>
      </c>
      <c r="AA70" s="2">
        <v>54</v>
      </c>
      <c r="AB70" s="17">
        <f t="shared" si="5"/>
        <v>28.421052631578945</v>
      </c>
      <c r="AC70" s="2">
        <v>54</v>
      </c>
      <c r="AD70" s="17">
        <f t="shared" si="6"/>
        <v>28.421052631578945</v>
      </c>
      <c r="AE70" s="2">
        <v>73</v>
      </c>
      <c r="AF70" s="17">
        <f t="shared" si="7"/>
        <v>38.421052631578945</v>
      </c>
    </row>
    <row r="71" spans="1:33" ht="15.75" customHeight="1">
      <c r="A71" s="9">
        <f t="shared" si="10"/>
        <v>68</v>
      </c>
      <c r="B71" s="34">
        <v>42212</v>
      </c>
      <c r="C71" s="11">
        <v>0.37222222222222223</v>
      </c>
      <c r="D71" s="21">
        <v>0.20624999999999999</v>
      </c>
      <c r="E71" s="2" t="s">
        <v>30</v>
      </c>
      <c r="F71" s="2" t="s">
        <v>90</v>
      </c>
      <c r="G71" s="2" t="s">
        <v>57</v>
      </c>
      <c r="H71" s="2" t="s">
        <v>58</v>
      </c>
      <c r="I71" s="2" t="s">
        <v>58</v>
      </c>
      <c r="J71" s="2">
        <v>4800</v>
      </c>
      <c r="K71" s="13" t="s">
        <v>59</v>
      </c>
      <c r="L71" s="14">
        <v>1</v>
      </c>
      <c r="M71" s="13"/>
      <c r="N71" s="2">
        <v>35495</v>
      </c>
      <c r="O71" s="15">
        <v>2251</v>
      </c>
      <c r="P71" s="16">
        <v>4303</v>
      </c>
      <c r="Q71" s="16">
        <v>4310</v>
      </c>
      <c r="R71" s="13">
        <f t="shared" si="4"/>
        <v>12.142555289477391</v>
      </c>
      <c r="S71" s="2">
        <v>588</v>
      </c>
      <c r="T71" s="17">
        <f t="shared" si="0"/>
        <v>13.664884963978619</v>
      </c>
      <c r="U71" s="18"/>
      <c r="V71" s="19">
        <f t="shared" si="11"/>
        <v>0</v>
      </c>
      <c r="W71" s="18">
        <v>858</v>
      </c>
      <c r="X71" s="17">
        <f t="shared" si="9"/>
        <v>19.939577039274926</v>
      </c>
      <c r="Y71" s="2">
        <v>1432</v>
      </c>
      <c r="Z71" s="17">
        <f t="shared" si="2"/>
        <v>33.279107599349288</v>
      </c>
      <c r="AA71" s="2">
        <v>1399</v>
      </c>
      <c r="AB71" s="17">
        <f t="shared" si="5"/>
        <v>32.512200790146409</v>
      </c>
      <c r="AC71" s="2">
        <v>1399</v>
      </c>
      <c r="AD71" s="17">
        <f t="shared" si="6"/>
        <v>32.512200790146409</v>
      </c>
      <c r="AE71" s="2">
        <v>1887</v>
      </c>
      <c r="AF71" s="17">
        <f t="shared" si="7"/>
        <v>43.78190255220418</v>
      </c>
    </row>
    <row r="72" spans="1:33" ht="15.75" customHeight="1">
      <c r="A72" s="9"/>
      <c r="B72" s="29"/>
      <c r="C72" s="30"/>
      <c r="D72" s="31"/>
      <c r="E72" s="32" t="s">
        <v>91</v>
      </c>
      <c r="F72" s="37"/>
      <c r="G72" s="37"/>
      <c r="H72" s="33"/>
      <c r="I72" s="33"/>
      <c r="J72" s="33"/>
      <c r="K72" s="38"/>
      <c r="L72" s="28"/>
      <c r="M72" s="33"/>
      <c r="N72" s="37"/>
      <c r="O72" s="39"/>
      <c r="P72" s="40"/>
      <c r="Q72" s="40"/>
      <c r="R72" s="33"/>
      <c r="S72" s="33"/>
      <c r="T72" s="41"/>
      <c r="U72" s="41"/>
      <c r="V72" s="41"/>
      <c r="W72" s="41"/>
      <c r="X72" s="41"/>
      <c r="Y72" s="33"/>
      <c r="Z72" s="33"/>
      <c r="AA72" s="33"/>
      <c r="AB72" s="33"/>
      <c r="AC72" s="33"/>
      <c r="AD72" s="33"/>
      <c r="AE72" s="33"/>
      <c r="AF72" s="33"/>
      <c r="AG72" s="33"/>
    </row>
    <row r="73" spans="1:33" ht="15.75" customHeight="1">
      <c r="A73" s="9">
        <f>A71+1</f>
        <v>69</v>
      </c>
      <c r="B73" s="10">
        <v>42212</v>
      </c>
      <c r="C73" s="11">
        <v>0.9538078703703704</v>
      </c>
      <c r="D73" s="12"/>
      <c r="E73" s="2"/>
      <c r="F73" s="2" t="s">
        <v>70</v>
      </c>
      <c r="G73" s="2" t="s">
        <v>92</v>
      </c>
      <c r="K73" s="13"/>
      <c r="L73" s="14">
        <v>1</v>
      </c>
      <c r="M73" s="13"/>
      <c r="N73" s="2"/>
      <c r="O73" s="15">
        <v>0</v>
      </c>
      <c r="P73" s="16">
        <v>0</v>
      </c>
      <c r="Q73" s="16">
        <v>0</v>
      </c>
      <c r="R73" s="13" t="e">
        <f t="shared" ref="R73:R105" si="12">Q73/N73*100</f>
        <v>#DIV/0!</v>
      </c>
      <c r="T73" s="17" t="e">
        <f t="shared" ref="T73:T105" si="13">S73/P73*100</f>
        <v>#DIV/0!</v>
      </c>
      <c r="U73" s="18"/>
      <c r="V73" s="19" t="e">
        <f t="shared" ref="V73:V105" si="14">U73/P73*100</f>
        <v>#DIV/0!</v>
      </c>
      <c r="W73" s="18"/>
      <c r="X73" s="17" t="e">
        <f t="shared" ref="X73:X105" si="15">W73/P73*100</f>
        <v>#DIV/0!</v>
      </c>
      <c r="Y73" s="2">
        <v>0</v>
      </c>
      <c r="AB73" s="17" t="e">
        <f t="shared" ref="AB73:AB105" si="16">AA73/P73*100</f>
        <v>#DIV/0!</v>
      </c>
      <c r="AD73" s="17" t="e">
        <f t="shared" ref="AD73:AD105" si="17">AC73/P73*100</f>
        <v>#DIV/0!</v>
      </c>
      <c r="AF73" s="17" t="e">
        <f t="shared" ref="AF73:AF105" si="18">AE73/Q73*100</f>
        <v>#DIV/0!</v>
      </c>
    </row>
    <row r="74" spans="1:33" ht="15.75" customHeight="1">
      <c r="A74" s="9">
        <f t="shared" ref="A74:A110" si="19">A73+1</f>
        <v>70</v>
      </c>
      <c r="B74" s="10">
        <v>42212</v>
      </c>
      <c r="C74" s="11">
        <v>0.47916666666666669</v>
      </c>
      <c r="D74" s="21">
        <v>0.1701388888888889</v>
      </c>
      <c r="E74" s="2" t="s">
        <v>30</v>
      </c>
      <c r="F74" s="42" t="s">
        <v>93</v>
      </c>
      <c r="G74" s="2" t="s">
        <v>92</v>
      </c>
      <c r="H74" s="2">
        <v>2</v>
      </c>
      <c r="I74" s="2">
        <v>5</v>
      </c>
      <c r="J74" s="2">
        <v>3000</v>
      </c>
      <c r="K74" s="13">
        <v>12.8</v>
      </c>
      <c r="L74" s="14">
        <v>1</v>
      </c>
      <c r="M74" s="13" t="s">
        <v>94</v>
      </c>
      <c r="N74" s="2">
        <v>29391</v>
      </c>
      <c r="O74" s="15">
        <v>2237</v>
      </c>
      <c r="P74" s="16">
        <v>5356</v>
      </c>
      <c r="Q74" s="16">
        <v>5377</v>
      </c>
      <c r="R74" s="13">
        <f t="shared" si="12"/>
        <v>18.2947160695451</v>
      </c>
      <c r="T74" s="17">
        <f t="shared" si="13"/>
        <v>0</v>
      </c>
      <c r="U74" s="18"/>
      <c r="V74" s="19">
        <f t="shared" si="14"/>
        <v>0</v>
      </c>
      <c r="W74" s="18">
        <v>1000</v>
      </c>
      <c r="X74" s="17">
        <f t="shared" si="15"/>
        <v>18.670649738610905</v>
      </c>
      <c r="Y74" s="2">
        <v>1542</v>
      </c>
      <c r="Z74" s="17">
        <f t="shared" ref="Z74:Z105" si="20">Y74/P74*100</f>
        <v>28.790141896938014</v>
      </c>
      <c r="AA74" s="2">
        <v>1516</v>
      </c>
      <c r="AB74" s="17">
        <f t="shared" si="16"/>
        <v>28.304705003734131</v>
      </c>
      <c r="AC74" s="2">
        <v>1516</v>
      </c>
      <c r="AD74" s="17">
        <f t="shared" si="17"/>
        <v>28.304705003734131</v>
      </c>
      <c r="AE74" s="2">
        <v>1872</v>
      </c>
      <c r="AF74" s="17">
        <f t="shared" si="18"/>
        <v>34.814952575785753</v>
      </c>
    </row>
    <row r="75" spans="1:33" ht="15.75" customHeight="1">
      <c r="A75" s="9">
        <f t="shared" si="19"/>
        <v>71</v>
      </c>
      <c r="B75" s="10">
        <v>42212</v>
      </c>
      <c r="C75" s="11">
        <v>0.48194444444444445</v>
      </c>
      <c r="D75" s="21">
        <v>0.22083333333333333</v>
      </c>
      <c r="E75" s="2" t="s">
        <v>30</v>
      </c>
      <c r="G75" s="2" t="s">
        <v>92</v>
      </c>
      <c r="H75" s="2">
        <v>2</v>
      </c>
      <c r="I75" s="2">
        <v>5</v>
      </c>
      <c r="J75" s="2">
        <v>3000</v>
      </c>
      <c r="K75" s="13">
        <v>12.8</v>
      </c>
      <c r="L75" s="14">
        <v>1</v>
      </c>
      <c r="M75" s="13"/>
      <c r="N75" s="2">
        <v>38096</v>
      </c>
      <c r="O75" s="15">
        <v>5238</v>
      </c>
      <c r="P75" s="16">
        <v>11766</v>
      </c>
      <c r="Q75" s="16">
        <v>11786</v>
      </c>
      <c r="R75" s="13">
        <f t="shared" si="12"/>
        <v>30.937631247375052</v>
      </c>
      <c r="T75" s="17">
        <f t="shared" si="13"/>
        <v>0</v>
      </c>
      <c r="U75" s="18"/>
      <c r="V75" s="19">
        <f t="shared" si="14"/>
        <v>0</v>
      </c>
      <c r="W75" s="18">
        <v>2159</v>
      </c>
      <c r="X75" s="17">
        <f t="shared" si="15"/>
        <v>18.349481557028728</v>
      </c>
      <c r="Y75" s="2">
        <v>3617</v>
      </c>
      <c r="Z75" s="17">
        <f t="shared" si="20"/>
        <v>30.741118476967532</v>
      </c>
      <c r="AA75" s="2">
        <v>3544</v>
      </c>
      <c r="AB75" s="17">
        <f t="shared" si="16"/>
        <v>30.12068672446031</v>
      </c>
      <c r="AC75" s="2">
        <v>3544</v>
      </c>
      <c r="AD75" s="17">
        <f t="shared" si="17"/>
        <v>30.12068672446031</v>
      </c>
      <c r="AE75" s="2">
        <v>4418</v>
      </c>
      <c r="AF75" s="17">
        <f t="shared" si="18"/>
        <v>37.485151875106062</v>
      </c>
      <c r="AG75" s="2" t="s">
        <v>95</v>
      </c>
    </row>
    <row r="76" spans="1:33" ht="15.75" customHeight="1">
      <c r="A76" s="9">
        <f t="shared" si="19"/>
        <v>72</v>
      </c>
      <c r="B76" s="10">
        <v>42212</v>
      </c>
      <c r="C76" s="11">
        <v>0.4861111111111111</v>
      </c>
      <c r="D76" s="2"/>
      <c r="E76" s="2"/>
      <c r="F76" s="2" t="s">
        <v>70</v>
      </c>
      <c r="G76" s="2" t="s">
        <v>92</v>
      </c>
      <c r="H76" s="2">
        <v>2</v>
      </c>
      <c r="I76" s="2">
        <v>5</v>
      </c>
      <c r="J76" s="2">
        <v>3000</v>
      </c>
      <c r="K76" s="13">
        <v>12.8</v>
      </c>
      <c r="L76" s="14">
        <v>1</v>
      </c>
      <c r="M76" s="13"/>
      <c r="N76" s="2"/>
      <c r="O76" s="15">
        <v>0</v>
      </c>
      <c r="P76" s="16">
        <v>0</v>
      </c>
      <c r="Q76" s="16">
        <v>0</v>
      </c>
      <c r="R76" s="13" t="e">
        <f t="shared" si="12"/>
        <v>#DIV/0!</v>
      </c>
      <c r="T76" s="17" t="e">
        <f t="shared" si="13"/>
        <v>#DIV/0!</v>
      </c>
      <c r="U76" s="18"/>
      <c r="V76" s="19" t="e">
        <f t="shared" si="14"/>
        <v>#DIV/0!</v>
      </c>
      <c r="W76" s="18"/>
      <c r="X76" s="17" t="e">
        <f t="shared" si="15"/>
        <v>#DIV/0!</v>
      </c>
      <c r="Y76" s="2">
        <v>0</v>
      </c>
      <c r="Z76" s="17" t="e">
        <f t="shared" si="20"/>
        <v>#DIV/0!</v>
      </c>
      <c r="AB76" s="17" t="e">
        <f t="shared" si="16"/>
        <v>#DIV/0!</v>
      </c>
      <c r="AD76" s="17" t="e">
        <f t="shared" si="17"/>
        <v>#DIV/0!</v>
      </c>
      <c r="AF76" s="17" t="e">
        <f t="shared" si="18"/>
        <v>#DIV/0!</v>
      </c>
    </row>
    <row r="77" spans="1:33" ht="15.75" customHeight="1">
      <c r="A77" s="9">
        <f t="shared" si="19"/>
        <v>73</v>
      </c>
      <c r="B77" s="10">
        <v>42212</v>
      </c>
      <c r="C77" s="11">
        <v>0.4861111111111111</v>
      </c>
      <c r="D77" s="21">
        <v>0.26180555555555557</v>
      </c>
      <c r="E77" s="2" t="s">
        <v>30</v>
      </c>
      <c r="F77" s="36" t="s">
        <v>96</v>
      </c>
      <c r="G77" s="2" t="s">
        <v>92</v>
      </c>
      <c r="H77" s="2">
        <v>3</v>
      </c>
      <c r="I77" s="2">
        <v>4</v>
      </c>
      <c r="J77" s="2">
        <v>3000</v>
      </c>
      <c r="K77" s="13">
        <v>12.8</v>
      </c>
      <c r="L77" s="14">
        <v>1</v>
      </c>
      <c r="M77" s="13"/>
      <c r="N77" s="2">
        <v>45127</v>
      </c>
      <c r="O77" s="15">
        <v>3919</v>
      </c>
      <c r="P77" s="16">
        <v>9574</v>
      </c>
      <c r="Q77" s="16">
        <v>9583</v>
      </c>
      <c r="R77" s="13">
        <f t="shared" si="12"/>
        <v>21.235623905865669</v>
      </c>
      <c r="T77" s="17">
        <f t="shared" si="13"/>
        <v>0</v>
      </c>
      <c r="U77" s="18"/>
      <c r="V77" s="19">
        <f t="shared" si="14"/>
        <v>0</v>
      </c>
      <c r="W77" s="18">
        <v>1984</v>
      </c>
      <c r="X77" s="17">
        <f t="shared" si="15"/>
        <v>20.722790891999164</v>
      </c>
      <c r="Y77" s="2">
        <v>3525</v>
      </c>
      <c r="Z77" s="17">
        <f t="shared" si="20"/>
        <v>36.818466680593275</v>
      </c>
      <c r="AA77" s="2">
        <v>3396</v>
      </c>
      <c r="AB77" s="17">
        <f t="shared" si="16"/>
        <v>35.471067474409864</v>
      </c>
      <c r="AC77" s="2">
        <v>3396</v>
      </c>
      <c r="AD77" s="17">
        <f t="shared" si="17"/>
        <v>35.471067474409864</v>
      </c>
      <c r="AE77" s="2">
        <v>4317</v>
      </c>
      <c r="AF77" s="17">
        <f t="shared" si="18"/>
        <v>45.048523426901802</v>
      </c>
      <c r="AG77" s="2" t="s">
        <v>39</v>
      </c>
    </row>
    <row r="78" spans="1:33" ht="15.75" customHeight="1">
      <c r="A78" s="9">
        <f t="shared" si="19"/>
        <v>74</v>
      </c>
      <c r="B78" s="10">
        <v>42212</v>
      </c>
      <c r="C78" s="2" t="s">
        <v>97</v>
      </c>
      <c r="D78" s="2"/>
      <c r="E78" s="2"/>
      <c r="F78" s="2" t="s">
        <v>70</v>
      </c>
      <c r="G78" s="2" t="s">
        <v>92</v>
      </c>
      <c r="H78" s="2">
        <v>4</v>
      </c>
      <c r="I78" s="2">
        <v>4</v>
      </c>
      <c r="J78" s="2">
        <v>2500</v>
      </c>
      <c r="K78" s="13">
        <v>12.8</v>
      </c>
      <c r="L78" s="14">
        <v>1</v>
      </c>
      <c r="M78" s="13"/>
      <c r="N78" s="2"/>
      <c r="O78" s="15">
        <v>0</v>
      </c>
      <c r="P78" s="16">
        <v>0</v>
      </c>
      <c r="Q78" s="16">
        <v>0</v>
      </c>
      <c r="R78" s="13" t="e">
        <f t="shared" si="12"/>
        <v>#DIV/0!</v>
      </c>
      <c r="T78" s="17" t="e">
        <f t="shared" si="13"/>
        <v>#DIV/0!</v>
      </c>
      <c r="U78" s="18"/>
      <c r="V78" s="19" t="e">
        <f t="shared" si="14"/>
        <v>#DIV/0!</v>
      </c>
      <c r="W78" s="18"/>
      <c r="X78" s="17" t="e">
        <f t="shared" si="15"/>
        <v>#DIV/0!</v>
      </c>
      <c r="Y78" s="2">
        <v>0</v>
      </c>
      <c r="Z78" s="17" t="e">
        <f t="shared" si="20"/>
        <v>#DIV/0!</v>
      </c>
      <c r="AB78" s="17" t="e">
        <f t="shared" si="16"/>
        <v>#DIV/0!</v>
      </c>
      <c r="AD78" s="17" t="e">
        <f t="shared" si="17"/>
        <v>#DIV/0!</v>
      </c>
      <c r="AF78" s="17" t="e">
        <f t="shared" si="18"/>
        <v>#DIV/0!</v>
      </c>
    </row>
    <row r="79" spans="1:33" ht="15.75" customHeight="1">
      <c r="A79" s="9">
        <f t="shared" si="19"/>
        <v>75</v>
      </c>
      <c r="B79" s="10">
        <v>42212</v>
      </c>
      <c r="C79" s="11">
        <v>0.49305555555555558</v>
      </c>
      <c r="D79" s="21">
        <v>0.32430555555555557</v>
      </c>
      <c r="E79" s="2" t="s">
        <v>30</v>
      </c>
      <c r="F79" s="36" t="s">
        <v>98</v>
      </c>
      <c r="G79" s="2" t="s">
        <v>92</v>
      </c>
      <c r="H79" s="2">
        <v>4</v>
      </c>
      <c r="I79" s="2">
        <v>4</v>
      </c>
      <c r="J79" s="2">
        <v>2500</v>
      </c>
      <c r="K79" s="13">
        <v>12.8</v>
      </c>
      <c r="L79" s="14">
        <v>1</v>
      </c>
      <c r="M79" s="13"/>
      <c r="N79" s="2">
        <v>55817</v>
      </c>
      <c r="O79" s="15">
        <v>1758</v>
      </c>
      <c r="P79" s="16">
        <v>5694</v>
      </c>
      <c r="Q79" s="16">
        <v>5696</v>
      </c>
      <c r="R79" s="13">
        <f t="shared" si="12"/>
        <v>10.204776322625724</v>
      </c>
      <c r="S79" s="2">
        <v>992</v>
      </c>
      <c r="T79" s="17">
        <f t="shared" si="13"/>
        <v>17.421847558833861</v>
      </c>
      <c r="U79" s="18"/>
      <c r="V79" s="19">
        <f t="shared" si="14"/>
        <v>0</v>
      </c>
      <c r="W79" s="18">
        <v>945</v>
      </c>
      <c r="X79" s="17">
        <f t="shared" si="15"/>
        <v>16.596417281348788</v>
      </c>
      <c r="Y79" s="2">
        <v>1885</v>
      </c>
      <c r="Z79" s="17">
        <f t="shared" si="20"/>
        <v>33.105022831050228</v>
      </c>
      <c r="AA79" s="2">
        <v>1826</v>
      </c>
      <c r="AB79" s="17">
        <f t="shared" si="16"/>
        <v>32.068844397611521</v>
      </c>
      <c r="AC79" s="2">
        <v>1826</v>
      </c>
      <c r="AD79" s="17">
        <f t="shared" si="17"/>
        <v>32.068844397611521</v>
      </c>
      <c r="AE79" s="2">
        <v>2328</v>
      </c>
      <c r="AF79" s="17">
        <f t="shared" si="18"/>
        <v>40.870786516853933</v>
      </c>
      <c r="AG79" s="2" t="s">
        <v>39</v>
      </c>
    </row>
    <row r="80" spans="1:33" ht="15.75" customHeight="1">
      <c r="A80" s="9">
        <f t="shared" si="19"/>
        <v>76</v>
      </c>
      <c r="B80" s="10">
        <v>42212</v>
      </c>
      <c r="C80" s="11">
        <v>6.9444444444444447E-4</v>
      </c>
      <c r="D80" s="21">
        <v>0.84097222222222223</v>
      </c>
      <c r="E80" s="2" t="s">
        <v>30</v>
      </c>
      <c r="F80" s="36" t="s">
        <v>99</v>
      </c>
      <c r="G80" s="2" t="s">
        <v>92</v>
      </c>
      <c r="H80" s="2">
        <v>6</v>
      </c>
      <c r="I80" s="2">
        <v>10</v>
      </c>
      <c r="J80" s="2">
        <v>2800</v>
      </c>
      <c r="K80" s="13">
        <v>12.8</v>
      </c>
      <c r="L80" s="14">
        <v>1</v>
      </c>
      <c r="M80" s="13"/>
      <c r="N80" s="2">
        <v>145037</v>
      </c>
      <c r="O80" s="15">
        <v>4166</v>
      </c>
      <c r="P80" s="16">
        <v>32247</v>
      </c>
      <c r="Q80" s="16">
        <v>32257</v>
      </c>
      <c r="R80" s="13">
        <f t="shared" si="12"/>
        <v>22.240531726387061</v>
      </c>
      <c r="S80" s="2">
        <v>1253</v>
      </c>
      <c r="T80" s="17">
        <f t="shared" si="13"/>
        <v>3.8856327720408097</v>
      </c>
      <c r="U80" s="18"/>
      <c r="V80" s="19">
        <f t="shared" si="14"/>
        <v>0</v>
      </c>
      <c r="W80" s="18">
        <v>5776</v>
      </c>
      <c r="X80" s="17">
        <f t="shared" si="15"/>
        <v>17.911743728098738</v>
      </c>
      <c r="Y80" s="2">
        <v>11193</v>
      </c>
      <c r="Z80" s="17">
        <f t="shared" si="20"/>
        <v>34.710205600520979</v>
      </c>
      <c r="AA80" s="2">
        <v>10863</v>
      </c>
      <c r="AB80" s="17">
        <f t="shared" si="16"/>
        <v>33.686854591124757</v>
      </c>
      <c r="AC80" s="2">
        <v>10863</v>
      </c>
      <c r="AD80" s="17">
        <f t="shared" si="17"/>
        <v>33.686854591124757</v>
      </c>
      <c r="AE80" s="2">
        <v>13759</v>
      </c>
      <c r="AF80" s="17">
        <f t="shared" si="18"/>
        <v>42.654307592150545</v>
      </c>
      <c r="AG80" s="2" t="s">
        <v>87</v>
      </c>
    </row>
    <row r="81" spans="1:33" ht="15.75" customHeight="1">
      <c r="A81" s="43">
        <f t="shared" si="19"/>
        <v>77</v>
      </c>
      <c r="B81" s="10">
        <v>42212</v>
      </c>
      <c r="C81" s="11">
        <v>1.4583333333333334E-2</v>
      </c>
      <c r="D81" s="21">
        <v>0.59861111111111109</v>
      </c>
      <c r="E81" s="2" t="s">
        <v>30</v>
      </c>
      <c r="F81" s="36" t="s">
        <v>100</v>
      </c>
      <c r="G81" s="2" t="s">
        <v>92</v>
      </c>
      <c r="H81" s="2">
        <v>3</v>
      </c>
      <c r="I81" s="2">
        <v>2</v>
      </c>
      <c r="J81" s="2">
        <v>3000</v>
      </c>
      <c r="K81" s="13">
        <v>12.8</v>
      </c>
      <c r="L81" s="44">
        <v>0.1</v>
      </c>
      <c r="M81" s="13"/>
      <c r="N81" s="2">
        <v>103254</v>
      </c>
      <c r="O81" s="15">
        <v>1535</v>
      </c>
      <c r="P81" s="16">
        <v>12543</v>
      </c>
      <c r="Q81" s="16">
        <v>12558</v>
      </c>
      <c r="R81" s="13">
        <f t="shared" si="12"/>
        <v>12.162240688012087</v>
      </c>
      <c r="S81" s="2">
        <v>494</v>
      </c>
      <c r="T81" s="17">
        <f t="shared" si="13"/>
        <v>3.9384517260623455</v>
      </c>
      <c r="U81" s="18"/>
      <c r="V81" s="19">
        <f t="shared" si="14"/>
        <v>0</v>
      </c>
      <c r="W81" s="18">
        <v>2354</v>
      </c>
      <c r="X81" s="17">
        <f t="shared" si="15"/>
        <v>18.76744000637806</v>
      </c>
      <c r="Y81" s="2">
        <v>2417</v>
      </c>
      <c r="Z81" s="17">
        <f t="shared" si="20"/>
        <v>19.269712190066173</v>
      </c>
      <c r="AA81" s="2">
        <v>3759</v>
      </c>
      <c r="AB81" s="17">
        <f t="shared" si="16"/>
        <v>29.968906960057399</v>
      </c>
      <c r="AC81" s="2">
        <v>3759</v>
      </c>
      <c r="AD81" s="17">
        <f t="shared" si="17"/>
        <v>29.968906960057399</v>
      </c>
      <c r="AE81" s="2">
        <v>4985</v>
      </c>
      <c r="AF81" s="17">
        <f t="shared" si="18"/>
        <v>39.695811434941866</v>
      </c>
      <c r="AG81" s="2" t="s">
        <v>85</v>
      </c>
    </row>
    <row r="82" spans="1:33" ht="15.75" customHeight="1">
      <c r="A82" s="43">
        <f t="shared" si="19"/>
        <v>78</v>
      </c>
      <c r="B82" s="10">
        <v>42212</v>
      </c>
      <c r="C82" s="11">
        <v>2.9166666666666667E-2</v>
      </c>
      <c r="D82" s="2"/>
      <c r="F82" s="2" t="s">
        <v>70</v>
      </c>
      <c r="G82" s="2" t="s">
        <v>92</v>
      </c>
      <c r="K82" s="13">
        <v>12.8</v>
      </c>
      <c r="L82" s="44">
        <v>0.1</v>
      </c>
      <c r="M82" s="13"/>
      <c r="N82" s="2"/>
      <c r="O82" s="15">
        <v>0</v>
      </c>
      <c r="P82" s="16">
        <v>0</v>
      </c>
      <c r="Q82" s="16">
        <v>0</v>
      </c>
      <c r="R82" s="13" t="e">
        <f t="shared" si="12"/>
        <v>#DIV/0!</v>
      </c>
      <c r="T82" s="17" t="e">
        <f t="shared" si="13"/>
        <v>#DIV/0!</v>
      </c>
      <c r="U82" s="18"/>
      <c r="V82" s="19" t="e">
        <f t="shared" si="14"/>
        <v>#DIV/0!</v>
      </c>
      <c r="W82" s="18"/>
      <c r="X82" s="17" t="e">
        <f t="shared" si="15"/>
        <v>#DIV/0!</v>
      </c>
      <c r="Y82" s="2">
        <v>0</v>
      </c>
      <c r="Z82" s="17" t="e">
        <f t="shared" si="20"/>
        <v>#DIV/0!</v>
      </c>
      <c r="AB82" s="17" t="e">
        <f t="shared" si="16"/>
        <v>#DIV/0!</v>
      </c>
      <c r="AD82" s="17" t="e">
        <f t="shared" si="17"/>
        <v>#DIV/0!</v>
      </c>
      <c r="AF82" s="17" t="e">
        <f t="shared" si="18"/>
        <v>#DIV/0!</v>
      </c>
    </row>
    <row r="83" spans="1:33" ht="15.75" customHeight="1">
      <c r="A83" s="43">
        <f t="shared" si="19"/>
        <v>79</v>
      </c>
      <c r="B83" s="10">
        <v>42212</v>
      </c>
      <c r="C83" s="11">
        <v>3.3333333333333333E-2</v>
      </c>
      <c r="D83" s="21">
        <v>6.0416666666666667E-2</v>
      </c>
      <c r="E83" s="2" t="s">
        <v>30</v>
      </c>
      <c r="F83" s="36" t="s">
        <v>101</v>
      </c>
      <c r="G83" s="2" t="s">
        <v>92</v>
      </c>
      <c r="H83" s="2">
        <v>4</v>
      </c>
      <c r="I83" s="2">
        <v>4</v>
      </c>
      <c r="J83" s="2">
        <v>3000</v>
      </c>
      <c r="K83" s="13">
        <v>12.8</v>
      </c>
      <c r="L83" s="44">
        <v>0.1</v>
      </c>
      <c r="M83" s="13"/>
      <c r="N83" s="2">
        <v>10341</v>
      </c>
      <c r="O83" s="15">
        <v>1</v>
      </c>
      <c r="P83" s="16">
        <v>4</v>
      </c>
      <c r="Q83" s="16">
        <v>0</v>
      </c>
      <c r="R83" s="13">
        <f t="shared" si="12"/>
        <v>0</v>
      </c>
      <c r="T83" s="17">
        <f t="shared" si="13"/>
        <v>0</v>
      </c>
      <c r="U83" s="18"/>
      <c r="V83" s="19">
        <f t="shared" si="14"/>
        <v>0</v>
      </c>
      <c r="W83" s="18">
        <v>0</v>
      </c>
      <c r="X83" s="17">
        <f t="shared" si="15"/>
        <v>0</v>
      </c>
      <c r="Y83" s="2">
        <v>0</v>
      </c>
      <c r="Z83" s="17">
        <f t="shared" si="20"/>
        <v>0</v>
      </c>
      <c r="AA83" s="2">
        <v>0</v>
      </c>
      <c r="AB83" s="17">
        <f t="shared" si="16"/>
        <v>0</v>
      </c>
      <c r="AC83" s="2">
        <v>0</v>
      </c>
      <c r="AD83" s="17">
        <f t="shared" si="17"/>
        <v>0</v>
      </c>
      <c r="AE83" s="2">
        <v>0</v>
      </c>
      <c r="AF83" s="17" t="e">
        <f t="shared" si="18"/>
        <v>#DIV/0!</v>
      </c>
    </row>
    <row r="84" spans="1:33" ht="15.75" customHeight="1">
      <c r="A84" s="43">
        <f t="shared" si="19"/>
        <v>80</v>
      </c>
      <c r="B84" s="10">
        <v>42212</v>
      </c>
      <c r="C84" s="11">
        <v>3.5416666666666666E-2</v>
      </c>
      <c r="D84" s="12">
        <v>1.0708333333333333</v>
      </c>
      <c r="E84" s="2" t="s">
        <v>30</v>
      </c>
      <c r="F84" s="2"/>
      <c r="G84" s="2" t="s">
        <v>92</v>
      </c>
      <c r="H84" s="2">
        <v>6</v>
      </c>
      <c r="I84" s="2">
        <v>5</v>
      </c>
      <c r="J84" s="2">
        <v>3000</v>
      </c>
      <c r="K84" s="13">
        <v>12.8</v>
      </c>
      <c r="L84" s="44">
        <v>0.1</v>
      </c>
      <c r="M84" s="13"/>
      <c r="N84" s="2">
        <v>184717</v>
      </c>
      <c r="O84" s="15">
        <v>1672</v>
      </c>
      <c r="P84" s="16">
        <v>18025</v>
      </c>
      <c r="Q84" s="16">
        <v>18062</v>
      </c>
      <c r="R84" s="13">
        <f t="shared" si="12"/>
        <v>9.7782012483961953</v>
      </c>
      <c r="S84" s="2" t="s">
        <v>102</v>
      </c>
      <c r="T84" s="17" t="e">
        <f t="shared" si="13"/>
        <v>#VALUE!</v>
      </c>
      <c r="U84" s="18">
        <v>5321</v>
      </c>
      <c r="V84" s="19">
        <f t="shared" si="14"/>
        <v>29.52011095700416</v>
      </c>
      <c r="W84" s="18">
        <v>3015</v>
      </c>
      <c r="X84" s="17">
        <f t="shared" si="15"/>
        <v>16.726768377253816</v>
      </c>
      <c r="Y84" s="2">
        <v>3086</v>
      </c>
      <c r="Z84" s="17">
        <f t="shared" si="20"/>
        <v>17.120665742024965</v>
      </c>
      <c r="AA84" s="2">
        <v>5471</v>
      </c>
      <c r="AB84" s="17">
        <f t="shared" si="16"/>
        <v>30.352288488210817</v>
      </c>
      <c r="AC84" s="2">
        <v>5471</v>
      </c>
      <c r="AD84" s="17">
        <f t="shared" si="17"/>
        <v>30.352288488210817</v>
      </c>
      <c r="AE84" s="2">
        <v>7033</v>
      </c>
      <c r="AF84" s="17">
        <f t="shared" si="18"/>
        <v>38.938102092791496</v>
      </c>
    </row>
    <row r="85" spans="1:33" ht="15.75" customHeight="1">
      <c r="A85" s="43">
        <f t="shared" si="19"/>
        <v>81</v>
      </c>
      <c r="B85" s="10">
        <v>42212</v>
      </c>
      <c r="C85" s="11">
        <v>5.2777777777777778E-2</v>
      </c>
      <c r="D85" s="21">
        <v>0.39930555555555558</v>
      </c>
      <c r="E85" s="2" t="s">
        <v>30</v>
      </c>
      <c r="F85" s="2" t="s">
        <v>103</v>
      </c>
      <c r="G85" s="2" t="s">
        <v>92</v>
      </c>
      <c r="H85" s="2">
        <v>6</v>
      </c>
      <c r="I85" s="2">
        <v>5</v>
      </c>
      <c r="J85" s="2">
        <v>2600</v>
      </c>
      <c r="K85" s="13" t="s">
        <v>104</v>
      </c>
      <c r="L85" s="44">
        <v>0.1</v>
      </c>
      <c r="M85" s="13"/>
      <c r="N85" s="2">
        <v>68831</v>
      </c>
      <c r="O85" s="15">
        <v>1116</v>
      </c>
      <c r="P85" s="16">
        <v>5738</v>
      </c>
      <c r="Q85" s="16">
        <v>5760</v>
      </c>
      <c r="R85" s="13">
        <f t="shared" si="12"/>
        <v>8.368322412866295</v>
      </c>
      <c r="T85" s="17">
        <f t="shared" si="13"/>
        <v>0</v>
      </c>
      <c r="U85" s="18"/>
      <c r="V85" s="19">
        <f t="shared" si="14"/>
        <v>0</v>
      </c>
      <c r="W85" s="18">
        <v>971</v>
      </c>
      <c r="X85" s="17">
        <f t="shared" si="15"/>
        <v>16.922272568839318</v>
      </c>
      <c r="Y85" s="2">
        <v>994</v>
      </c>
      <c r="Z85" s="17">
        <f t="shared" si="20"/>
        <v>17.323109097246427</v>
      </c>
      <c r="AA85" s="2">
        <v>1743</v>
      </c>
      <c r="AB85" s="17">
        <f t="shared" si="16"/>
        <v>30.376437783199723</v>
      </c>
      <c r="AC85" s="2">
        <v>1743</v>
      </c>
      <c r="AD85" s="17">
        <f t="shared" si="17"/>
        <v>30.376437783199723</v>
      </c>
      <c r="AE85" s="2">
        <v>2172</v>
      </c>
      <c r="AF85" s="17">
        <f t="shared" si="18"/>
        <v>37.708333333333336</v>
      </c>
    </row>
    <row r="86" spans="1:33" ht="15.75" customHeight="1">
      <c r="A86" s="43">
        <f t="shared" si="19"/>
        <v>82</v>
      </c>
      <c r="B86" s="10">
        <v>42212</v>
      </c>
      <c r="C86" s="11">
        <v>6.6666666666666666E-2</v>
      </c>
      <c r="D86" s="12">
        <v>1.226388888888889</v>
      </c>
      <c r="E86" s="2" t="s">
        <v>30</v>
      </c>
      <c r="G86" s="2" t="s">
        <v>92</v>
      </c>
      <c r="H86" s="2">
        <v>2</v>
      </c>
      <c r="I86" s="2">
        <v>4</v>
      </c>
      <c r="J86" s="2">
        <v>2550</v>
      </c>
      <c r="K86" s="13">
        <v>12.8</v>
      </c>
      <c r="L86" s="44">
        <v>0.1</v>
      </c>
      <c r="M86" s="13"/>
      <c r="N86" s="2">
        <v>211461</v>
      </c>
      <c r="O86" s="15">
        <v>1849</v>
      </c>
      <c r="P86" s="16">
        <v>32038</v>
      </c>
      <c r="Q86" s="16">
        <v>32102</v>
      </c>
      <c r="R86" s="13">
        <f t="shared" si="12"/>
        <v>15.181049933557489</v>
      </c>
      <c r="S86" s="2">
        <v>621</v>
      </c>
      <c r="T86" s="17">
        <f t="shared" si="13"/>
        <v>1.9383232411511329</v>
      </c>
      <c r="U86" s="18"/>
      <c r="V86" s="19">
        <f t="shared" si="14"/>
        <v>0</v>
      </c>
      <c r="W86" s="18">
        <v>5746</v>
      </c>
      <c r="X86" s="17">
        <f t="shared" si="15"/>
        <v>17.934952244210002</v>
      </c>
      <c r="Y86" s="2">
        <v>5885</v>
      </c>
      <c r="Z86" s="17">
        <f t="shared" si="20"/>
        <v>18.368812035707595</v>
      </c>
      <c r="AA86" s="2">
        <v>9550</v>
      </c>
      <c r="AB86" s="17">
        <f t="shared" si="16"/>
        <v>29.808352581309695</v>
      </c>
      <c r="AC86" s="2">
        <v>9550</v>
      </c>
      <c r="AD86" s="17">
        <f t="shared" si="17"/>
        <v>29.808352581309695</v>
      </c>
      <c r="AE86" s="2">
        <v>12650</v>
      </c>
      <c r="AF86" s="17">
        <f t="shared" si="18"/>
        <v>39.405644508130337</v>
      </c>
      <c r="AG86" s="2" t="s">
        <v>85</v>
      </c>
    </row>
    <row r="87" spans="1:33" ht="15.75" customHeight="1">
      <c r="A87" s="43">
        <f t="shared" si="19"/>
        <v>83</v>
      </c>
      <c r="B87" s="10">
        <v>42212</v>
      </c>
      <c r="C87" s="11">
        <v>8.9583333333333334E-2</v>
      </c>
      <c r="D87" s="21">
        <v>0.51527777777777772</v>
      </c>
      <c r="E87" s="2" t="s">
        <v>30</v>
      </c>
      <c r="F87" s="2" t="s">
        <v>105</v>
      </c>
      <c r="G87" s="2" t="s">
        <v>92</v>
      </c>
      <c r="H87" s="2">
        <v>2</v>
      </c>
      <c r="I87" s="2">
        <v>8</v>
      </c>
      <c r="J87" s="2">
        <v>2800</v>
      </c>
      <c r="K87" s="13">
        <v>12.8</v>
      </c>
      <c r="L87" s="44">
        <v>0.1</v>
      </c>
      <c r="M87" s="13"/>
      <c r="N87" s="2">
        <v>88901</v>
      </c>
      <c r="O87" s="15">
        <v>344</v>
      </c>
      <c r="P87" s="16">
        <v>2448</v>
      </c>
      <c r="Q87" s="16">
        <v>2460</v>
      </c>
      <c r="R87" s="13">
        <f t="shared" si="12"/>
        <v>2.7671229794940437</v>
      </c>
      <c r="T87" s="17">
        <f t="shared" si="13"/>
        <v>0</v>
      </c>
      <c r="U87" s="18"/>
      <c r="V87" s="19">
        <f t="shared" si="14"/>
        <v>0</v>
      </c>
      <c r="W87" s="18">
        <v>392</v>
      </c>
      <c r="X87" s="17">
        <f t="shared" si="15"/>
        <v>16.013071895424837</v>
      </c>
      <c r="Y87" s="2">
        <v>401</v>
      </c>
      <c r="Z87" s="17">
        <f t="shared" si="20"/>
        <v>16.380718954248366</v>
      </c>
      <c r="AA87" s="2">
        <v>712</v>
      </c>
      <c r="AB87" s="17">
        <f t="shared" si="16"/>
        <v>29.084967320261441</v>
      </c>
      <c r="AC87" s="2">
        <v>712</v>
      </c>
      <c r="AD87" s="17">
        <f t="shared" si="17"/>
        <v>29.084967320261441</v>
      </c>
      <c r="AE87" s="2">
        <v>916</v>
      </c>
      <c r="AF87" s="17">
        <f t="shared" si="18"/>
        <v>37.235772357723576</v>
      </c>
      <c r="AG87" s="2" t="s">
        <v>85</v>
      </c>
    </row>
    <row r="88" spans="1:33" ht="15.75" customHeight="1">
      <c r="A88" s="43">
        <f t="shared" si="19"/>
        <v>84</v>
      </c>
      <c r="B88" s="10">
        <v>42212</v>
      </c>
      <c r="C88" s="11">
        <v>9.8611111111111108E-2</v>
      </c>
      <c r="D88" s="2"/>
      <c r="E88" s="2"/>
      <c r="F88" s="2" t="s">
        <v>70</v>
      </c>
      <c r="G88" s="2" t="s">
        <v>92</v>
      </c>
      <c r="K88" s="13">
        <v>12.8</v>
      </c>
      <c r="L88" s="44">
        <v>0.1</v>
      </c>
      <c r="M88" s="13"/>
      <c r="N88" s="2"/>
      <c r="O88" s="15">
        <v>0</v>
      </c>
      <c r="P88" s="16">
        <v>0</v>
      </c>
      <c r="Q88" s="16">
        <v>0</v>
      </c>
      <c r="R88" s="13" t="e">
        <f t="shared" si="12"/>
        <v>#DIV/0!</v>
      </c>
      <c r="T88" s="17" t="e">
        <f t="shared" si="13"/>
        <v>#DIV/0!</v>
      </c>
      <c r="U88" s="18"/>
      <c r="V88" s="19" t="e">
        <f t="shared" si="14"/>
        <v>#DIV/0!</v>
      </c>
      <c r="W88" s="18">
        <v>0</v>
      </c>
      <c r="X88" s="17" t="e">
        <f t="shared" si="15"/>
        <v>#DIV/0!</v>
      </c>
      <c r="Y88" s="2">
        <v>0</v>
      </c>
      <c r="Z88" s="17" t="e">
        <f t="shared" si="20"/>
        <v>#DIV/0!</v>
      </c>
      <c r="AB88" s="17" t="e">
        <f t="shared" si="16"/>
        <v>#DIV/0!</v>
      </c>
      <c r="AD88" s="17" t="e">
        <f t="shared" si="17"/>
        <v>#DIV/0!</v>
      </c>
      <c r="AF88" s="17" t="e">
        <f t="shared" si="18"/>
        <v>#DIV/0!</v>
      </c>
    </row>
    <row r="89" spans="1:33" ht="15.75" customHeight="1">
      <c r="A89" s="43">
        <f t="shared" si="19"/>
        <v>85</v>
      </c>
      <c r="B89" s="10">
        <v>42212</v>
      </c>
      <c r="C89" s="11">
        <v>0.10555555555555556</v>
      </c>
      <c r="D89" s="21">
        <v>0.9145833333333333</v>
      </c>
      <c r="E89" s="2" t="s">
        <v>30</v>
      </c>
      <c r="F89" s="2" t="s">
        <v>106</v>
      </c>
      <c r="G89" s="2" t="s">
        <v>92</v>
      </c>
      <c r="H89" s="2">
        <v>10</v>
      </c>
      <c r="I89" s="2">
        <v>5</v>
      </c>
      <c r="J89" s="2">
        <v>3000</v>
      </c>
      <c r="K89" s="13">
        <v>12.8</v>
      </c>
      <c r="L89" s="44">
        <v>0.1</v>
      </c>
      <c r="M89" s="13"/>
      <c r="N89" s="2">
        <v>157676</v>
      </c>
      <c r="O89" s="15">
        <v>5505</v>
      </c>
      <c r="P89" s="16">
        <v>5369</v>
      </c>
      <c r="Q89" s="16">
        <v>20697</v>
      </c>
      <c r="R89" s="13">
        <f t="shared" si="12"/>
        <v>13.126284279154724</v>
      </c>
      <c r="T89" s="17">
        <f t="shared" si="13"/>
        <v>0</v>
      </c>
      <c r="U89" s="18"/>
      <c r="V89" s="19">
        <f t="shared" si="14"/>
        <v>0</v>
      </c>
      <c r="W89" s="18">
        <v>978</v>
      </c>
      <c r="X89" s="17">
        <f t="shared" si="15"/>
        <v>18.215682622462285</v>
      </c>
      <c r="Y89" s="2">
        <v>999</v>
      </c>
      <c r="Z89" s="17">
        <f t="shared" si="20"/>
        <v>18.606816911901657</v>
      </c>
      <c r="AA89" s="2">
        <v>1895</v>
      </c>
      <c r="AB89" s="17">
        <f t="shared" si="16"/>
        <v>35.295213261314956</v>
      </c>
      <c r="AC89" s="2">
        <v>1895</v>
      </c>
      <c r="AD89" s="17">
        <f t="shared" si="17"/>
        <v>35.295213261314956</v>
      </c>
      <c r="AE89" s="2">
        <v>7717</v>
      </c>
      <c r="AF89" s="17">
        <f t="shared" si="18"/>
        <v>37.285596946417357</v>
      </c>
    </row>
    <row r="90" spans="1:33" ht="15.75" customHeight="1">
      <c r="A90" s="43">
        <f t="shared" si="19"/>
        <v>86</v>
      </c>
      <c r="B90" s="10">
        <v>42212</v>
      </c>
      <c r="C90" s="11">
        <v>0.15277777777777779</v>
      </c>
      <c r="D90" s="2"/>
      <c r="E90" s="2"/>
      <c r="F90" s="2" t="s">
        <v>107</v>
      </c>
      <c r="G90" s="2" t="s">
        <v>92</v>
      </c>
      <c r="K90" s="13">
        <v>12.8</v>
      </c>
      <c r="L90" s="44">
        <v>0.1</v>
      </c>
      <c r="M90" s="13"/>
      <c r="N90" s="2">
        <v>1403</v>
      </c>
      <c r="O90" s="15">
        <v>0</v>
      </c>
      <c r="P90" s="16">
        <v>0</v>
      </c>
      <c r="Q90" s="16">
        <v>0</v>
      </c>
      <c r="R90" s="13">
        <f t="shared" si="12"/>
        <v>0</v>
      </c>
      <c r="T90" s="17" t="e">
        <f t="shared" si="13"/>
        <v>#DIV/0!</v>
      </c>
      <c r="U90" s="18"/>
      <c r="V90" s="19" t="e">
        <f t="shared" si="14"/>
        <v>#DIV/0!</v>
      </c>
      <c r="W90" s="18">
        <v>0</v>
      </c>
      <c r="X90" s="17" t="e">
        <f t="shared" si="15"/>
        <v>#DIV/0!</v>
      </c>
      <c r="Y90" s="2">
        <v>0</v>
      </c>
      <c r="Z90" s="17" t="e">
        <f t="shared" si="20"/>
        <v>#DIV/0!</v>
      </c>
      <c r="AB90" s="17" t="e">
        <f t="shared" si="16"/>
        <v>#DIV/0!</v>
      </c>
      <c r="AD90" s="17" t="e">
        <f t="shared" si="17"/>
        <v>#DIV/0!</v>
      </c>
      <c r="AF90" s="17" t="e">
        <f t="shared" si="18"/>
        <v>#DIV/0!</v>
      </c>
    </row>
    <row r="91" spans="1:33" ht="15.75" customHeight="1">
      <c r="A91" s="43">
        <f t="shared" si="19"/>
        <v>87</v>
      </c>
      <c r="B91" s="10">
        <v>42212</v>
      </c>
      <c r="C91" s="11">
        <v>0.16944444444444445</v>
      </c>
      <c r="D91" s="21">
        <v>0.76944444444444449</v>
      </c>
      <c r="E91" s="2" t="s">
        <v>30</v>
      </c>
      <c r="F91" s="2" t="s">
        <v>108</v>
      </c>
      <c r="G91" s="2" t="s">
        <v>92</v>
      </c>
      <c r="H91" s="2">
        <v>5</v>
      </c>
      <c r="I91" s="2">
        <v>5</v>
      </c>
      <c r="J91" s="2">
        <v>3500</v>
      </c>
      <c r="K91" s="13">
        <v>12.8</v>
      </c>
      <c r="L91" s="44">
        <v>0.1</v>
      </c>
      <c r="M91" s="13"/>
      <c r="N91" s="2">
        <v>132573</v>
      </c>
      <c r="O91" s="15">
        <v>647</v>
      </c>
      <c r="P91" s="16">
        <v>8852</v>
      </c>
      <c r="Q91" s="16">
        <v>8892</v>
      </c>
      <c r="R91" s="13">
        <f t="shared" si="12"/>
        <v>6.7072480821886815</v>
      </c>
      <c r="S91" s="2">
        <v>1581</v>
      </c>
      <c r="T91" s="17">
        <f t="shared" si="13"/>
        <v>17.860370537731587</v>
      </c>
      <c r="U91" s="18"/>
      <c r="V91" s="19">
        <f t="shared" si="14"/>
        <v>0</v>
      </c>
      <c r="W91" s="18">
        <v>1615</v>
      </c>
      <c r="X91" s="17">
        <f t="shared" si="15"/>
        <v>18.244464527790331</v>
      </c>
      <c r="Y91" s="2">
        <v>1653</v>
      </c>
      <c r="Z91" s="17">
        <f t="shared" si="20"/>
        <v>18.673746046091281</v>
      </c>
      <c r="AA91" s="2">
        <v>2708</v>
      </c>
      <c r="AB91" s="17">
        <f t="shared" si="16"/>
        <v>30.591956619972887</v>
      </c>
      <c r="AC91" s="2">
        <v>2708</v>
      </c>
      <c r="AD91" s="17">
        <f t="shared" si="17"/>
        <v>30.591956619972887</v>
      </c>
      <c r="AE91" s="2">
        <v>3546</v>
      </c>
      <c r="AF91" s="17">
        <f t="shared" si="18"/>
        <v>39.878542510121456</v>
      </c>
      <c r="AG91" s="2" t="s">
        <v>85</v>
      </c>
    </row>
    <row r="92" spans="1:33" ht="15.75" customHeight="1">
      <c r="A92" s="43">
        <f t="shared" si="19"/>
        <v>88</v>
      </c>
      <c r="B92" s="10">
        <v>42212</v>
      </c>
      <c r="C92" s="11">
        <v>0.18472222222222223</v>
      </c>
      <c r="D92" s="21">
        <v>4.2361111111111113E-2</v>
      </c>
      <c r="E92" s="2" t="s">
        <v>30</v>
      </c>
      <c r="F92" s="36" t="s">
        <v>109</v>
      </c>
      <c r="G92" s="2" t="s">
        <v>92</v>
      </c>
      <c r="H92" s="2">
        <v>5</v>
      </c>
      <c r="I92" s="2">
        <v>5</v>
      </c>
      <c r="J92" s="2">
        <v>3700</v>
      </c>
      <c r="K92" s="13">
        <v>12.8</v>
      </c>
      <c r="L92" s="44">
        <v>0.1</v>
      </c>
      <c r="M92" s="13"/>
      <c r="N92" s="2">
        <v>7166</v>
      </c>
      <c r="O92" s="15">
        <v>1</v>
      </c>
      <c r="P92" s="16">
        <v>12</v>
      </c>
      <c r="Q92" s="16">
        <v>12</v>
      </c>
      <c r="R92" s="13">
        <f t="shared" si="12"/>
        <v>0.1674574379012001</v>
      </c>
      <c r="S92" s="2">
        <v>1</v>
      </c>
      <c r="T92" s="17">
        <f t="shared" si="13"/>
        <v>8.3333333333333321</v>
      </c>
      <c r="U92" s="18"/>
      <c r="V92" s="19">
        <f t="shared" si="14"/>
        <v>0</v>
      </c>
      <c r="W92" s="18">
        <v>1</v>
      </c>
      <c r="X92" s="17">
        <f t="shared" si="15"/>
        <v>8.3333333333333321</v>
      </c>
      <c r="Y92" s="2">
        <v>1</v>
      </c>
      <c r="Z92" s="17">
        <f t="shared" si="20"/>
        <v>8.3333333333333321</v>
      </c>
      <c r="AA92" s="2">
        <v>4</v>
      </c>
      <c r="AB92" s="17">
        <f t="shared" si="16"/>
        <v>33.333333333333329</v>
      </c>
      <c r="AC92" s="2">
        <v>4</v>
      </c>
      <c r="AD92" s="17">
        <f t="shared" si="17"/>
        <v>33.333333333333329</v>
      </c>
      <c r="AE92" s="2">
        <v>5</v>
      </c>
      <c r="AF92" s="17">
        <f t="shared" si="18"/>
        <v>41.666666666666671</v>
      </c>
    </row>
    <row r="93" spans="1:33" ht="15.75" customHeight="1">
      <c r="A93" s="43">
        <f t="shared" si="19"/>
        <v>89</v>
      </c>
      <c r="B93" s="10">
        <v>42212</v>
      </c>
      <c r="C93" s="11"/>
      <c r="D93" s="12">
        <v>0.43541666666666667</v>
      </c>
      <c r="E93" s="2" t="s">
        <v>30</v>
      </c>
      <c r="F93" s="2"/>
      <c r="G93" s="2" t="s">
        <v>92</v>
      </c>
      <c r="K93" s="13"/>
      <c r="L93" s="44">
        <v>0.1</v>
      </c>
      <c r="M93" s="13"/>
      <c r="N93" s="2">
        <v>74926</v>
      </c>
      <c r="O93" s="15">
        <v>3437</v>
      </c>
      <c r="P93" s="16">
        <v>2842</v>
      </c>
      <c r="Q93" s="16">
        <v>10901</v>
      </c>
      <c r="R93" s="13">
        <f t="shared" si="12"/>
        <v>14.549021701412061</v>
      </c>
      <c r="T93" s="17">
        <f t="shared" si="13"/>
        <v>0</v>
      </c>
      <c r="U93" s="18">
        <v>892</v>
      </c>
      <c r="V93" s="19">
        <f t="shared" si="14"/>
        <v>31.386347642505282</v>
      </c>
      <c r="W93" s="18">
        <v>499</v>
      </c>
      <c r="X93" s="17">
        <f t="shared" si="15"/>
        <v>17.558057705840959</v>
      </c>
      <c r="Y93" s="2">
        <v>506</v>
      </c>
      <c r="Z93" s="17">
        <f t="shared" si="20"/>
        <v>17.804363124560169</v>
      </c>
      <c r="AA93" s="2">
        <v>860</v>
      </c>
      <c r="AB93" s="17">
        <f t="shared" si="16"/>
        <v>30.260380014074595</v>
      </c>
      <c r="AC93" s="2">
        <v>860</v>
      </c>
      <c r="AD93" s="17">
        <f t="shared" si="17"/>
        <v>30.260380014074595</v>
      </c>
      <c r="AE93" s="2">
        <v>4164</v>
      </c>
      <c r="AF93" s="17">
        <f t="shared" si="18"/>
        <v>38.198330428401064</v>
      </c>
    </row>
    <row r="94" spans="1:33" ht="15.75" customHeight="1">
      <c r="A94" s="45">
        <f t="shared" si="19"/>
        <v>90</v>
      </c>
      <c r="B94" s="10">
        <v>42212</v>
      </c>
      <c r="C94" s="11">
        <v>0.19930555555555557</v>
      </c>
      <c r="D94" s="21">
        <v>0.66249999999999998</v>
      </c>
      <c r="E94" s="2" t="s">
        <v>30</v>
      </c>
      <c r="F94" s="2" t="s">
        <v>110</v>
      </c>
      <c r="G94" s="2" t="s">
        <v>92</v>
      </c>
      <c r="H94" s="2">
        <v>3</v>
      </c>
      <c r="I94" s="2">
        <v>5</v>
      </c>
      <c r="J94" s="2">
        <v>3000</v>
      </c>
      <c r="K94" s="13">
        <v>12.8</v>
      </c>
      <c r="L94" s="46">
        <v>0.5</v>
      </c>
      <c r="M94" s="13"/>
      <c r="N94" s="2">
        <v>114255</v>
      </c>
      <c r="O94" s="15">
        <v>11687</v>
      </c>
      <c r="P94" s="16">
        <v>26806</v>
      </c>
      <c r="Q94" s="16">
        <v>26818</v>
      </c>
      <c r="R94" s="13">
        <f t="shared" si="12"/>
        <v>23.472058115618573</v>
      </c>
      <c r="S94" s="2">
        <v>10053</v>
      </c>
      <c r="T94" s="17">
        <f t="shared" si="13"/>
        <v>37.502797881071402</v>
      </c>
      <c r="U94" s="18"/>
      <c r="V94" s="19">
        <f t="shared" si="14"/>
        <v>0</v>
      </c>
      <c r="W94" s="18">
        <v>4039</v>
      </c>
      <c r="X94" s="17">
        <f t="shared" si="15"/>
        <v>15.067522196523168</v>
      </c>
      <c r="Y94" s="2">
        <v>8259</v>
      </c>
      <c r="Z94" s="17">
        <f t="shared" si="20"/>
        <v>30.810266358278</v>
      </c>
      <c r="AA94" s="2">
        <v>8133</v>
      </c>
      <c r="AB94" s="17">
        <f t="shared" si="16"/>
        <v>30.340222338282473</v>
      </c>
      <c r="AC94" s="2">
        <v>8133</v>
      </c>
      <c r="AD94" s="17">
        <f t="shared" si="17"/>
        <v>30.340222338282473</v>
      </c>
      <c r="AE94" s="2">
        <v>13365</v>
      </c>
      <c r="AF94" s="17">
        <f t="shared" si="18"/>
        <v>49.835931091058242</v>
      </c>
      <c r="AG94" s="2" t="s">
        <v>87</v>
      </c>
    </row>
    <row r="95" spans="1:33" ht="15.75" customHeight="1">
      <c r="A95" s="45">
        <f t="shared" si="19"/>
        <v>91</v>
      </c>
      <c r="B95" s="10">
        <v>42212</v>
      </c>
      <c r="C95" s="11"/>
      <c r="D95" s="12"/>
      <c r="E95" s="2" t="s">
        <v>30</v>
      </c>
      <c r="F95" s="2"/>
      <c r="G95" s="2" t="s">
        <v>92</v>
      </c>
      <c r="K95" s="13">
        <v>12.8</v>
      </c>
      <c r="L95" s="46">
        <v>0.5</v>
      </c>
      <c r="M95" s="13"/>
      <c r="N95" s="2">
        <v>5164</v>
      </c>
      <c r="O95" s="15">
        <v>744</v>
      </c>
      <c r="P95" s="16">
        <v>1511</v>
      </c>
      <c r="Q95" s="16">
        <v>1511</v>
      </c>
      <c r="R95" s="13">
        <f t="shared" si="12"/>
        <v>29.260263361735088</v>
      </c>
      <c r="T95" s="17">
        <f t="shared" si="13"/>
        <v>0</v>
      </c>
      <c r="U95" s="18"/>
      <c r="V95" s="19">
        <f t="shared" si="14"/>
        <v>0</v>
      </c>
      <c r="W95" s="18">
        <v>71</v>
      </c>
      <c r="X95" s="17">
        <f t="shared" si="15"/>
        <v>4.6988749172733293</v>
      </c>
      <c r="Y95" s="2">
        <v>382</v>
      </c>
      <c r="Z95" s="17">
        <f t="shared" si="20"/>
        <v>25.281270681667774</v>
      </c>
      <c r="AA95" s="2">
        <v>190</v>
      </c>
      <c r="AB95" s="17">
        <f t="shared" si="16"/>
        <v>12.574454003970882</v>
      </c>
      <c r="AC95" s="2">
        <v>190</v>
      </c>
      <c r="AD95" s="17">
        <f t="shared" si="17"/>
        <v>12.574454003970882</v>
      </c>
      <c r="AE95" s="2">
        <v>754</v>
      </c>
      <c r="AF95" s="17">
        <f t="shared" si="18"/>
        <v>49.900727994705491</v>
      </c>
    </row>
    <row r="96" spans="1:33" ht="15.75" customHeight="1">
      <c r="A96" s="45">
        <f t="shared" si="19"/>
        <v>92</v>
      </c>
      <c r="B96" s="10">
        <v>42212</v>
      </c>
      <c r="C96" s="11">
        <v>0.22638888888888889</v>
      </c>
      <c r="D96" s="21">
        <v>0.6430555555555556</v>
      </c>
      <c r="E96" s="2" t="s">
        <v>30</v>
      </c>
      <c r="F96" s="2"/>
      <c r="G96" s="2" t="s">
        <v>92</v>
      </c>
      <c r="K96" s="13">
        <v>12.8</v>
      </c>
      <c r="L96" s="46">
        <v>0.5</v>
      </c>
      <c r="M96" s="13"/>
      <c r="N96" s="2">
        <v>110749</v>
      </c>
      <c r="O96" s="15">
        <v>5602</v>
      </c>
      <c r="P96" s="16">
        <v>13696</v>
      </c>
      <c r="Q96" s="16">
        <v>13702</v>
      </c>
      <c r="R96" s="13">
        <f t="shared" si="12"/>
        <v>12.372120741496536</v>
      </c>
      <c r="S96" s="2">
        <v>4632</v>
      </c>
      <c r="T96" s="17">
        <f t="shared" si="13"/>
        <v>33.820093457943926</v>
      </c>
      <c r="U96" s="18"/>
      <c r="V96" s="19">
        <f t="shared" si="14"/>
        <v>0</v>
      </c>
      <c r="W96" s="18">
        <v>1478</v>
      </c>
      <c r="X96" s="17">
        <f t="shared" si="15"/>
        <v>10.791471962616821</v>
      </c>
      <c r="Y96" s="2">
        <v>3901</v>
      </c>
      <c r="Z96" s="17">
        <f t="shared" si="20"/>
        <v>28.482768691588785</v>
      </c>
      <c r="AA96" s="2">
        <v>3129</v>
      </c>
      <c r="AB96" s="17">
        <f t="shared" si="16"/>
        <v>22.846086448598129</v>
      </c>
      <c r="AC96" s="2">
        <v>3129</v>
      </c>
      <c r="AD96" s="17">
        <f t="shared" si="17"/>
        <v>22.846086448598129</v>
      </c>
      <c r="AE96" s="2">
        <v>6366</v>
      </c>
      <c r="AF96" s="17">
        <f t="shared" si="18"/>
        <v>46.460370748795796</v>
      </c>
      <c r="AG96" s="2" t="s">
        <v>111</v>
      </c>
    </row>
    <row r="97" spans="1:33" ht="15.75" customHeight="1">
      <c r="A97" s="45">
        <f t="shared" si="19"/>
        <v>93</v>
      </c>
      <c r="B97" s="10">
        <v>42212</v>
      </c>
      <c r="C97" s="11">
        <v>0.24027777777777778</v>
      </c>
      <c r="D97" s="21">
        <v>8.2638888888888887E-2</v>
      </c>
      <c r="E97" s="2" t="s">
        <v>30</v>
      </c>
      <c r="F97" s="2" t="s">
        <v>112</v>
      </c>
      <c r="G97" s="2" t="s">
        <v>92</v>
      </c>
      <c r="K97" s="13">
        <v>12.8</v>
      </c>
      <c r="L97" s="46">
        <v>0.5</v>
      </c>
      <c r="M97" s="13"/>
      <c r="N97" s="2">
        <v>14172</v>
      </c>
      <c r="O97" s="15">
        <v>751</v>
      </c>
      <c r="P97" s="16">
        <v>1937</v>
      </c>
      <c r="Q97" s="16">
        <v>1937</v>
      </c>
      <c r="R97" s="13">
        <f t="shared" si="12"/>
        <v>13.667795653401072</v>
      </c>
      <c r="S97" s="2"/>
      <c r="T97" s="17">
        <f t="shared" si="13"/>
        <v>0</v>
      </c>
      <c r="U97" s="18">
        <v>528</v>
      </c>
      <c r="V97" s="19">
        <f t="shared" si="14"/>
        <v>27.258647392875581</v>
      </c>
      <c r="W97" s="18">
        <v>246</v>
      </c>
      <c r="X97" s="17">
        <f t="shared" si="15"/>
        <v>12.700051626226122</v>
      </c>
      <c r="Y97" s="2">
        <v>498</v>
      </c>
      <c r="Z97" s="17">
        <f t="shared" si="20"/>
        <v>25.709860609189466</v>
      </c>
      <c r="AA97" s="2">
        <v>549</v>
      </c>
      <c r="AB97" s="17">
        <f t="shared" si="16"/>
        <v>28.342798141455859</v>
      </c>
      <c r="AC97" s="2">
        <v>549</v>
      </c>
      <c r="AD97" s="17">
        <f t="shared" si="17"/>
        <v>28.342798141455859</v>
      </c>
      <c r="AE97" s="2">
        <v>794</v>
      </c>
      <c r="AF97" s="17">
        <f t="shared" si="18"/>
        <v>40.991223541559116</v>
      </c>
    </row>
    <row r="98" spans="1:33" ht="15.75" customHeight="1">
      <c r="A98" s="45">
        <f t="shared" si="19"/>
        <v>94</v>
      </c>
      <c r="B98" s="10">
        <v>42212</v>
      </c>
      <c r="C98" s="11">
        <v>0.25</v>
      </c>
      <c r="D98" s="21">
        <v>0.78194444444444444</v>
      </c>
      <c r="E98" s="2" t="s">
        <v>30</v>
      </c>
      <c r="F98" s="2"/>
      <c r="G98" s="2" t="s">
        <v>92</v>
      </c>
      <c r="K98" s="13">
        <v>12.8</v>
      </c>
      <c r="L98" s="46">
        <v>0.5</v>
      </c>
      <c r="M98" s="13"/>
      <c r="N98" s="2">
        <v>134802</v>
      </c>
      <c r="O98" s="15">
        <v>12574</v>
      </c>
      <c r="P98" s="16">
        <v>22059</v>
      </c>
      <c r="Q98" s="16">
        <v>32681</v>
      </c>
      <c r="R98" s="13">
        <f t="shared" si="12"/>
        <v>24.243705583003219</v>
      </c>
      <c r="S98" s="2">
        <v>8735</v>
      </c>
      <c r="T98" s="17">
        <f t="shared" si="13"/>
        <v>39.598349879867627</v>
      </c>
      <c r="U98" s="18"/>
      <c r="V98" s="19">
        <f t="shared" si="14"/>
        <v>0</v>
      </c>
      <c r="W98" s="18">
        <v>4379</v>
      </c>
      <c r="X98" s="17">
        <f t="shared" si="15"/>
        <v>19.851307856203817</v>
      </c>
      <c r="Y98" s="2">
        <v>6515</v>
      </c>
      <c r="Z98" s="17">
        <f t="shared" si="20"/>
        <v>29.534430391223538</v>
      </c>
      <c r="AA98" s="2">
        <v>7739</v>
      </c>
      <c r="AB98" s="17">
        <f t="shared" si="16"/>
        <v>35.08318600117866</v>
      </c>
      <c r="AC98" s="2">
        <v>7739</v>
      </c>
      <c r="AD98" s="17">
        <f t="shared" si="17"/>
        <v>35.08318600117866</v>
      </c>
      <c r="AE98" s="2">
        <v>15397</v>
      </c>
      <c r="AF98" s="17">
        <f t="shared" si="18"/>
        <v>47.113001438144487</v>
      </c>
    </row>
    <row r="99" spans="1:33" ht="15.75" customHeight="1">
      <c r="A99" s="45">
        <f t="shared" si="19"/>
        <v>95</v>
      </c>
      <c r="B99" s="10">
        <v>42212</v>
      </c>
      <c r="C99" s="11">
        <v>0.26527777777777778</v>
      </c>
      <c r="D99" s="21">
        <v>0.27777777777777779</v>
      </c>
      <c r="E99" s="2" t="s">
        <v>30</v>
      </c>
      <c r="F99" s="2"/>
      <c r="G99" s="2" t="s">
        <v>92</v>
      </c>
      <c r="K99" s="13">
        <v>12.8</v>
      </c>
      <c r="L99" s="46">
        <v>0.5</v>
      </c>
      <c r="M99" s="13"/>
      <c r="N99" s="2">
        <v>47891</v>
      </c>
      <c r="O99" s="15">
        <v>1663</v>
      </c>
      <c r="P99" s="16">
        <v>5237</v>
      </c>
      <c r="Q99" s="16">
        <v>5252</v>
      </c>
      <c r="R99" s="13">
        <f t="shared" si="12"/>
        <v>10.966569919191498</v>
      </c>
      <c r="S99" s="2">
        <v>1196</v>
      </c>
      <c r="T99" s="17">
        <f t="shared" si="13"/>
        <v>22.837502386862706</v>
      </c>
      <c r="U99" s="18">
        <v>1920</v>
      </c>
      <c r="V99" s="19">
        <f t="shared" si="14"/>
        <v>36.662211189612378</v>
      </c>
      <c r="W99" s="18">
        <v>1318</v>
      </c>
      <c r="X99" s="17">
        <f t="shared" si="15"/>
        <v>25.167080389535997</v>
      </c>
      <c r="Y99" s="2">
        <v>1370</v>
      </c>
      <c r="Z99" s="17">
        <f t="shared" si="20"/>
        <v>26.160015275921328</v>
      </c>
      <c r="AA99" s="2">
        <v>1893</v>
      </c>
      <c r="AB99" s="17">
        <f t="shared" si="16"/>
        <v>36.146648844758452</v>
      </c>
      <c r="AC99" s="2">
        <v>1893</v>
      </c>
      <c r="AD99" s="17">
        <f t="shared" si="17"/>
        <v>36.146648844758452</v>
      </c>
      <c r="AE99" s="2">
        <v>2467</v>
      </c>
      <c r="AF99" s="17">
        <f t="shared" si="18"/>
        <v>46.972581873571976</v>
      </c>
      <c r="AG99" s="2" t="s">
        <v>85</v>
      </c>
    </row>
    <row r="100" spans="1:33" ht="15.75" customHeight="1">
      <c r="A100" s="45">
        <f t="shared" si="19"/>
        <v>96</v>
      </c>
      <c r="B100" s="10">
        <v>42212</v>
      </c>
      <c r="C100" s="11">
        <v>0.27916666666666667</v>
      </c>
      <c r="D100" s="21">
        <v>9.930555555555555E-2</v>
      </c>
      <c r="E100" s="2" t="s">
        <v>30</v>
      </c>
      <c r="F100" s="2"/>
      <c r="G100" s="2"/>
      <c r="K100" s="13">
        <v>12.8</v>
      </c>
      <c r="L100" s="46">
        <v>0.5</v>
      </c>
      <c r="M100" s="13"/>
      <c r="N100" s="2">
        <v>17023</v>
      </c>
      <c r="O100" s="15">
        <v>1467</v>
      </c>
      <c r="P100" s="16">
        <v>5733</v>
      </c>
      <c r="Q100" s="16">
        <v>5734</v>
      </c>
      <c r="R100" s="13">
        <f t="shared" si="12"/>
        <v>33.683839511249488</v>
      </c>
      <c r="S100" s="2">
        <v>943</v>
      </c>
      <c r="T100" s="17">
        <f t="shared" si="13"/>
        <v>16.44863073434502</v>
      </c>
      <c r="U100" s="18">
        <v>2008</v>
      </c>
      <c r="V100" s="19">
        <f t="shared" si="14"/>
        <v>35.025292168149313</v>
      </c>
      <c r="W100" s="18">
        <v>807</v>
      </c>
      <c r="X100" s="17">
        <f t="shared" si="15"/>
        <v>14.076399790685503</v>
      </c>
      <c r="Y100" s="2">
        <v>1643</v>
      </c>
      <c r="Z100" s="17">
        <f t="shared" si="20"/>
        <v>28.658642944357233</v>
      </c>
      <c r="AA100" s="2">
        <v>1519</v>
      </c>
      <c r="AB100" s="17">
        <f t="shared" si="16"/>
        <v>26.495726495726498</v>
      </c>
      <c r="AC100" s="2">
        <v>1519</v>
      </c>
      <c r="AD100" s="17">
        <f t="shared" si="17"/>
        <v>26.495726495726498</v>
      </c>
      <c r="AE100" s="2">
        <v>2716</v>
      </c>
      <c r="AF100" s="17">
        <f t="shared" si="18"/>
        <v>47.366585280781301</v>
      </c>
    </row>
    <row r="101" spans="1:33" ht="15.75" customHeight="1">
      <c r="A101" s="45">
        <f t="shared" si="19"/>
        <v>97</v>
      </c>
      <c r="B101" s="10">
        <v>42212</v>
      </c>
      <c r="C101" s="11">
        <v>0.31944444444444442</v>
      </c>
      <c r="D101" s="12">
        <v>1.9243055555555555</v>
      </c>
      <c r="E101" s="2" t="s">
        <v>30</v>
      </c>
      <c r="F101" s="2" t="s">
        <v>113</v>
      </c>
      <c r="G101" s="2" t="s">
        <v>57</v>
      </c>
      <c r="H101" s="2">
        <v>0.5</v>
      </c>
      <c r="I101" s="2">
        <v>10</v>
      </c>
      <c r="J101" s="2">
        <v>5000</v>
      </c>
      <c r="K101" s="13">
        <v>12.8</v>
      </c>
      <c r="L101" s="46">
        <v>0.5</v>
      </c>
      <c r="M101" s="13"/>
      <c r="N101" s="2">
        <v>331849</v>
      </c>
      <c r="O101" s="15">
        <v>7308</v>
      </c>
      <c r="P101" s="16">
        <v>58959</v>
      </c>
      <c r="Q101" s="16">
        <v>59027</v>
      </c>
      <c r="R101" s="13">
        <f t="shared" si="12"/>
        <v>17.787306877525623</v>
      </c>
      <c r="T101" s="17">
        <f t="shared" si="13"/>
        <v>0</v>
      </c>
      <c r="U101" s="18">
        <v>23973</v>
      </c>
      <c r="V101" s="19">
        <f t="shared" si="14"/>
        <v>40.660458963008196</v>
      </c>
      <c r="W101" s="18">
        <v>12706</v>
      </c>
      <c r="X101" s="17">
        <f t="shared" si="15"/>
        <v>21.550569039502026</v>
      </c>
      <c r="Y101" s="2">
        <v>18576</v>
      </c>
      <c r="Z101" s="17">
        <f t="shared" si="20"/>
        <v>31.506640207601894</v>
      </c>
      <c r="AA101" s="2">
        <v>21200</v>
      </c>
      <c r="AB101" s="17">
        <f t="shared" si="16"/>
        <v>35.957190590071065</v>
      </c>
      <c r="AC101" s="2">
        <v>21200</v>
      </c>
      <c r="AD101" s="17">
        <f t="shared" si="17"/>
        <v>35.957190590071065</v>
      </c>
      <c r="AE101" s="2">
        <v>27815</v>
      </c>
      <c r="AF101" s="17">
        <f t="shared" si="18"/>
        <v>47.122503261219443</v>
      </c>
      <c r="AG101" s="2" t="s">
        <v>39</v>
      </c>
    </row>
    <row r="102" spans="1:33" ht="15.75" customHeight="1">
      <c r="A102" s="45">
        <f t="shared" si="19"/>
        <v>98</v>
      </c>
      <c r="B102" s="10">
        <v>42212</v>
      </c>
      <c r="C102" s="11">
        <v>0.36041666666666666</v>
      </c>
      <c r="D102" s="21">
        <v>0.5625</v>
      </c>
      <c r="E102" s="2"/>
      <c r="F102" s="2"/>
      <c r="G102" s="2" t="s">
        <v>57</v>
      </c>
      <c r="K102" s="13">
        <v>12.8</v>
      </c>
      <c r="L102" s="46">
        <v>0.5</v>
      </c>
      <c r="M102" s="13"/>
      <c r="N102" s="2">
        <v>96908</v>
      </c>
      <c r="O102" s="15"/>
      <c r="P102" s="16">
        <v>31207</v>
      </c>
      <c r="Q102" s="16">
        <v>31247</v>
      </c>
      <c r="R102" s="13">
        <f t="shared" si="12"/>
        <v>32.243983984810335</v>
      </c>
      <c r="S102" s="2">
        <v>13296</v>
      </c>
      <c r="T102" s="17">
        <f t="shared" si="13"/>
        <v>42.605825616047682</v>
      </c>
      <c r="U102" s="18"/>
      <c r="V102" s="19">
        <f t="shared" si="14"/>
        <v>0</v>
      </c>
      <c r="W102" s="18">
        <v>7017</v>
      </c>
      <c r="X102" s="17">
        <f t="shared" si="15"/>
        <v>22.485339827602782</v>
      </c>
      <c r="Y102" s="2">
        <v>9937</v>
      </c>
      <c r="Z102" s="17">
        <f t="shared" si="20"/>
        <v>31.842214887685454</v>
      </c>
      <c r="AA102" s="2">
        <v>11613</v>
      </c>
      <c r="AB102" s="17">
        <f t="shared" si="16"/>
        <v>37.21280481943154</v>
      </c>
      <c r="AC102" s="2">
        <v>11613</v>
      </c>
      <c r="AD102" s="17">
        <f t="shared" si="17"/>
        <v>37.21280481943154</v>
      </c>
      <c r="AE102" s="2">
        <v>15748</v>
      </c>
      <c r="AF102" s="17">
        <f t="shared" si="18"/>
        <v>50.398438250072012</v>
      </c>
    </row>
    <row r="103" spans="1:33" ht="15.75" customHeight="1">
      <c r="A103" s="45">
        <f t="shared" si="19"/>
        <v>99</v>
      </c>
      <c r="B103" s="10">
        <v>42212</v>
      </c>
      <c r="C103" s="11">
        <v>0.36736111111111114</v>
      </c>
      <c r="D103" s="21">
        <v>0.39930555555555558</v>
      </c>
      <c r="E103" s="2"/>
      <c r="F103" s="2"/>
      <c r="G103" s="2" t="s">
        <v>57</v>
      </c>
      <c r="K103" s="13"/>
      <c r="L103" s="46">
        <v>0.5</v>
      </c>
      <c r="M103" s="13"/>
      <c r="N103" s="2">
        <v>68785</v>
      </c>
      <c r="O103" s="15"/>
      <c r="P103" s="16">
        <v>31755</v>
      </c>
      <c r="Q103" s="16">
        <v>31764</v>
      </c>
      <c r="R103" s="13">
        <f t="shared" si="12"/>
        <v>46.17867267572872</v>
      </c>
      <c r="S103" s="2">
        <v>6665</v>
      </c>
      <c r="T103" s="17">
        <f t="shared" si="13"/>
        <v>20.988820658164066</v>
      </c>
      <c r="U103" s="18">
        <v>13247</v>
      </c>
      <c r="V103" s="19">
        <f t="shared" si="14"/>
        <v>41.716265155093687</v>
      </c>
      <c r="W103" s="18">
        <v>6105</v>
      </c>
      <c r="X103" s="17">
        <f t="shared" si="15"/>
        <v>19.225318847425601</v>
      </c>
      <c r="Y103" s="2">
        <v>10259</v>
      </c>
      <c r="Z103" s="17">
        <f t="shared" si="20"/>
        <v>32.306723350653435</v>
      </c>
      <c r="AA103" s="2">
        <v>11496</v>
      </c>
      <c r="AB103" s="17">
        <f t="shared" si="16"/>
        <v>36.202172886159659</v>
      </c>
      <c r="AC103" s="2">
        <v>11496</v>
      </c>
      <c r="AD103" s="17">
        <f t="shared" si="17"/>
        <v>36.202172886159659</v>
      </c>
      <c r="AE103" s="2">
        <v>16018</v>
      </c>
      <c r="AF103" s="17">
        <f t="shared" si="18"/>
        <v>50.428157662762871</v>
      </c>
    </row>
    <row r="104" spans="1:33" ht="15.75" customHeight="1">
      <c r="A104" s="45">
        <f t="shared" si="19"/>
        <v>100</v>
      </c>
      <c r="B104" s="10">
        <v>42212</v>
      </c>
      <c r="C104" s="11">
        <v>0.37083333333333335</v>
      </c>
      <c r="D104" s="21">
        <v>0.2361111111111111</v>
      </c>
      <c r="E104" s="2"/>
      <c r="F104" s="2"/>
      <c r="G104" s="2" t="s">
        <v>57</v>
      </c>
      <c r="K104" s="13"/>
      <c r="L104" s="46">
        <v>0.5</v>
      </c>
      <c r="M104" s="13"/>
      <c r="N104" s="2">
        <v>40650</v>
      </c>
      <c r="O104" s="15"/>
      <c r="P104" s="16">
        <v>12776</v>
      </c>
      <c r="Q104" s="16">
        <v>12794</v>
      </c>
      <c r="R104" s="13">
        <f t="shared" si="12"/>
        <v>31.473554735547353</v>
      </c>
      <c r="S104" s="2">
        <v>2909</v>
      </c>
      <c r="T104" s="17">
        <f t="shared" si="13"/>
        <v>22.769254852849091</v>
      </c>
      <c r="U104" s="18">
        <v>5140</v>
      </c>
      <c r="V104" s="19">
        <f t="shared" si="14"/>
        <v>40.231684408265501</v>
      </c>
      <c r="W104" s="18">
        <v>3015</v>
      </c>
      <c r="X104" s="17">
        <f t="shared" si="15"/>
        <v>23.598935504070131</v>
      </c>
      <c r="Y104" s="2">
        <v>3729</v>
      </c>
      <c r="Z104" s="17">
        <f t="shared" si="20"/>
        <v>29.187539135879774</v>
      </c>
      <c r="AA104" s="2">
        <v>4776</v>
      </c>
      <c r="AB104" s="17">
        <f t="shared" si="16"/>
        <v>37.38259236067627</v>
      </c>
      <c r="AC104" s="2">
        <v>4776</v>
      </c>
      <c r="AD104" s="17">
        <f t="shared" si="17"/>
        <v>37.38259236067627</v>
      </c>
      <c r="AE104" s="2">
        <v>6167</v>
      </c>
      <c r="AF104" s="17">
        <f t="shared" si="18"/>
        <v>48.202282319837423</v>
      </c>
    </row>
    <row r="105" spans="1:33" ht="15.75" customHeight="1">
      <c r="A105" s="45">
        <f t="shared" si="19"/>
        <v>101</v>
      </c>
      <c r="B105" s="10">
        <v>42212</v>
      </c>
      <c r="C105" s="11">
        <v>0.37569444444444444</v>
      </c>
      <c r="D105" s="21">
        <v>0.25486111111111109</v>
      </c>
      <c r="E105" s="2"/>
      <c r="F105" s="2"/>
      <c r="G105" s="2" t="s">
        <v>57</v>
      </c>
      <c r="K105" s="13"/>
      <c r="L105" s="46">
        <v>0.5</v>
      </c>
      <c r="M105" s="13"/>
      <c r="N105" s="2">
        <v>43920</v>
      </c>
      <c r="O105" s="15"/>
      <c r="P105" s="16">
        <v>16950</v>
      </c>
      <c r="Q105" s="16">
        <v>16975</v>
      </c>
      <c r="R105" s="13">
        <f t="shared" si="12"/>
        <v>38.649817850637525</v>
      </c>
      <c r="S105" s="2">
        <v>3915</v>
      </c>
      <c r="T105" s="17">
        <f t="shared" si="13"/>
        <v>23.097345132743364</v>
      </c>
      <c r="U105" s="18">
        <v>7068</v>
      </c>
      <c r="V105" s="19">
        <f t="shared" si="14"/>
        <v>41.699115044247783</v>
      </c>
      <c r="W105" s="18">
        <v>4109</v>
      </c>
      <c r="X105" s="17">
        <f t="shared" si="15"/>
        <v>24.24188790560472</v>
      </c>
      <c r="Y105" s="2">
        <v>5215</v>
      </c>
      <c r="Z105" s="17">
        <f t="shared" si="20"/>
        <v>30.766961651917402</v>
      </c>
      <c r="AA105" s="2">
        <v>6541</v>
      </c>
      <c r="AB105" s="17">
        <f t="shared" si="16"/>
        <v>38.589970501474923</v>
      </c>
      <c r="AC105" s="2">
        <v>6541</v>
      </c>
      <c r="AD105" s="17">
        <f t="shared" si="17"/>
        <v>38.589970501474923</v>
      </c>
      <c r="AE105" s="2">
        <v>8386</v>
      </c>
      <c r="AF105" s="17">
        <f t="shared" si="18"/>
        <v>49.402061855670105</v>
      </c>
      <c r="AG105" s="2" t="s">
        <v>39</v>
      </c>
    </row>
    <row r="106" spans="1:33" ht="15.75" customHeight="1">
      <c r="A106" s="47">
        <f t="shared" si="19"/>
        <v>102</v>
      </c>
      <c r="B106" s="10"/>
      <c r="C106" s="11"/>
      <c r="D106" s="12"/>
      <c r="E106" s="2"/>
      <c r="F106" s="2"/>
      <c r="G106" s="2"/>
      <c r="K106" s="13"/>
      <c r="L106" s="13"/>
      <c r="M106" s="13"/>
      <c r="N106" s="2"/>
      <c r="O106" s="13"/>
      <c r="P106" s="13"/>
      <c r="Q106" s="13"/>
      <c r="R106" s="13"/>
      <c r="T106" s="17"/>
      <c r="U106" s="17"/>
      <c r="W106" s="18"/>
    </row>
    <row r="107" spans="1:33" ht="15.75" customHeight="1">
      <c r="A107" s="47">
        <f t="shared" si="19"/>
        <v>103</v>
      </c>
      <c r="B107" s="10"/>
      <c r="C107" s="11"/>
      <c r="D107" s="12"/>
      <c r="E107" s="2"/>
      <c r="F107" s="2"/>
      <c r="G107" s="2"/>
      <c r="K107" s="13"/>
      <c r="L107" s="13"/>
      <c r="M107" s="13"/>
      <c r="N107" s="2" t="s">
        <v>114</v>
      </c>
      <c r="O107" s="2" t="s">
        <v>115</v>
      </c>
      <c r="P107" s="13" t="s">
        <v>116</v>
      </c>
      <c r="Q107" s="13"/>
      <c r="R107" s="13" t="s">
        <v>117</v>
      </c>
      <c r="U107" s="2"/>
      <c r="V107" s="2"/>
      <c r="W107" s="13"/>
      <c r="X107" s="13"/>
    </row>
    <row r="108" spans="1:33" ht="15.75" customHeight="1">
      <c r="A108" s="47">
        <f t="shared" si="19"/>
        <v>104</v>
      </c>
      <c r="B108" s="10"/>
      <c r="C108" s="11"/>
      <c r="D108" s="12"/>
      <c r="E108" s="2"/>
      <c r="F108" s="2"/>
      <c r="G108" s="2"/>
      <c r="K108" s="13"/>
      <c r="L108" s="13"/>
      <c r="M108" s="13"/>
      <c r="N108" s="48">
        <f>SUM(D3:D105)/60</f>
        <v>0.42961805555555566</v>
      </c>
      <c r="O108" s="2">
        <f>SUM(N3:N105)</f>
        <v>4587997</v>
      </c>
      <c r="P108" s="16">
        <f>SUM(Q3:Q105)</f>
        <v>675689</v>
      </c>
      <c r="Q108" s="16"/>
      <c r="R108" s="16">
        <f>SUM(P111:P113)</f>
        <v>284936</v>
      </c>
      <c r="T108" s="17"/>
      <c r="U108" s="49"/>
      <c r="W108" s="23"/>
      <c r="X108" s="50"/>
    </row>
    <row r="109" spans="1:33" ht="15.75" customHeight="1">
      <c r="A109" s="47">
        <f t="shared" si="19"/>
        <v>105</v>
      </c>
      <c r="B109" s="10"/>
      <c r="C109" s="11"/>
      <c r="D109" s="12"/>
      <c r="E109" s="2"/>
      <c r="F109" s="2"/>
      <c r="G109" s="2"/>
      <c r="K109" s="13"/>
      <c r="L109" s="13"/>
      <c r="M109" s="13"/>
      <c r="N109" s="2"/>
      <c r="O109" s="13"/>
      <c r="P109" s="13">
        <f>P108/O108*100</f>
        <v>14.727320004786401</v>
      </c>
      <c r="Q109" s="13"/>
      <c r="R109" s="13">
        <f>R108/P108*100</f>
        <v>42.16969641358672</v>
      </c>
      <c r="T109" s="17"/>
      <c r="U109" s="18"/>
      <c r="W109" s="18"/>
    </row>
    <row r="110" spans="1:33" ht="15.75" customHeight="1">
      <c r="A110" s="47">
        <f t="shared" si="19"/>
        <v>106</v>
      </c>
      <c r="B110" s="10"/>
      <c r="C110" s="11"/>
      <c r="D110" s="12"/>
      <c r="E110" s="2"/>
      <c r="F110" s="2"/>
      <c r="G110" s="2"/>
      <c r="K110" s="13"/>
      <c r="L110" s="13"/>
      <c r="N110" s="2" t="s">
        <v>16</v>
      </c>
      <c r="O110" s="2" t="s">
        <v>118</v>
      </c>
      <c r="P110" s="2" t="s">
        <v>119</v>
      </c>
      <c r="Q110" s="2"/>
      <c r="R110" s="13" t="s">
        <v>120</v>
      </c>
      <c r="T110" s="17"/>
      <c r="U110" s="18"/>
      <c r="W110" s="18"/>
    </row>
    <row r="111" spans="1:33" ht="15.75" customHeight="1">
      <c r="A111" s="47"/>
      <c r="B111" s="51"/>
      <c r="C111" s="52"/>
      <c r="D111" s="48"/>
      <c r="E111" s="2"/>
      <c r="G111" s="2"/>
      <c r="K111" s="53"/>
      <c r="M111" s="18" t="s">
        <v>121</v>
      </c>
      <c r="N111" s="2">
        <f>SUM(N3:N80)</f>
        <v>2520580</v>
      </c>
      <c r="O111" s="50">
        <f>SUM(Q3:Q80)</f>
        <v>324803</v>
      </c>
      <c r="P111">
        <f>SUM(AE3:AE80)</f>
        <v>125755</v>
      </c>
      <c r="R111" s="19">
        <f t="shared" ref="R111:R113" si="21">P111/O111*100</f>
        <v>38.717314803126818</v>
      </c>
      <c r="T111" s="19"/>
      <c r="U111" s="18"/>
      <c r="V111" s="2"/>
      <c r="W111" s="18"/>
      <c r="X111" s="2"/>
    </row>
    <row r="112" spans="1:33" ht="15.75" customHeight="1">
      <c r="A112" s="47">
        <f>A110+1</f>
        <v>107</v>
      </c>
      <c r="B112" s="10"/>
      <c r="C112" s="11"/>
      <c r="D112" s="12"/>
      <c r="E112" s="2"/>
      <c r="F112" s="2"/>
      <c r="G112" s="2"/>
      <c r="K112" s="13"/>
      <c r="L112" s="13"/>
      <c r="M112" s="18" t="s">
        <v>122</v>
      </c>
      <c r="N112">
        <f>SUM(N94:N105)</f>
        <v>1026168</v>
      </c>
      <c r="O112" s="50">
        <f>SUM(Q94:Q105)</f>
        <v>239442</v>
      </c>
      <c r="P112">
        <f>SUM(AE94:AE105)</f>
        <v>115993</v>
      </c>
      <c r="R112" s="19">
        <f t="shared" si="21"/>
        <v>48.443046750361255</v>
      </c>
      <c r="T112" s="19"/>
      <c r="U112" s="18"/>
      <c r="V112" s="2"/>
      <c r="W112" s="18"/>
      <c r="X112" s="2"/>
    </row>
    <row r="113" spans="1:24" ht="15.75" customHeight="1">
      <c r="A113" s="47">
        <f t="shared" ref="A113:A143" si="22">A112+1</f>
        <v>108</v>
      </c>
      <c r="B113" s="10"/>
      <c r="C113" s="11"/>
      <c r="D113" s="12"/>
      <c r="E113" s="2"/>
      <c r="F113" s="2"/>
      <c r="G113" s="2"/>
      <c r="K113" s="13"/>
      <c r="L113" s="13"/>
      <c r="M113" s="18" t="s">
        <v>123</v>
      </c>
      <c r="N113" s="2">
        <f>SUM(N81:N93)</f>
        <v>1041249</v>
      </c>
      <c r="O113" s="50">
        <f>SUM(Q81:Q93)</f>
        <v>111444</v>
      </c>
      <c r="P113">
        <f>SUM(AE81:AE93)</f>
        <v>43188</v>
      </c>
      <c r="R113" s="19">
        <f t="shared" si="21"/>
        <v>38.753095725207281</v>
      </c>
      <c r="T113" s="19"/>
      <c r="U113" s="18"/>
      <c r="V113" s="2"/>
      <c r="W113" s="18"/>
      <c r="X113" s="2"/>
    </row>
    <row r="114" spans="1:24" ht="15.75" customHeight="1">
      <c r="A114" s="47">
        <f t="shared" si="22"/>
        <v>109</v>
      </c>
      <c r="B114" s="10"/>
      <c r="C114" s="11"/>
      <c r="D114" s="12"/>
      <c r="E114" s="2"/>
      <c r="F114" s="2"/>
      <c r="G114" s="2"/>
      <c r="K114" s="13"/>
      <c r="L114" s="13"/>
      <c r="M114" s="13"/>
      <c r="N114" s="2"/>
      <c r="T114" s="19"/>
      <c r="U114" s="18"/>
      <c r="W114" s="18"/>
    </row>
    <row r="115" spans="1:24" ht="15.75" customHeight="1">
      <c r="A115" s="47">
        <f t="shared" si="22"/>
        <v>110</v>
      </c>
      <c r="B115" s="10"/>
      <c r="C115" s="11"/>
      <c r="D115" s="12"/>
      <c r="E115" s="2"/>
      <c r="F115" s="2"/>
      <c r="G115" s="2"/>
      <c r="K115" s="13"/>
      <c r="L115" s="13"/>
      <c r="M115" s="13"/>
      <c r="N115" s="2"/>
      <c r="T115" s="19"/>
      <c r="U115" s="18"/>
      <c r="W115" s="18"/>
    </row>
    <row r="116" spans="1:24" ht="15.75" customHeight="1">
      <c r="A116" s="47">
        <f t="shared" si="22"/>
        <v>111</v>
      </c>
      <c r="C116" s="11"/>
      <c r="D116" s="12"/>
      <c r="F116" s="2"/>
      <c r="G116" s="2"/>
      <c r="K116" s="13"/>
      <c r="L116" s="13"/>
      <c r="M116" s="13"/>
      <c r="N116" s="2"/>
      <c r="T116" s="19"/>
      <c r="U116" s="18"/>
      <c r="W116" s="18"/>
    </row>
    <row r="117" spans="1:24" ht="15.75" customHeight="1">
      <c r="A117" s="47">
        <f t="shared" si="22"/>
        <v>112</v>
      </c>
      <c r="B117" s="10"/>
      <c r="C117" s="11"/>
      <c r="D117" s="12"/>
      <c r="E117" s="2"/>
      <c r="F117" s="2"/>
      <c r="G117" s="2"/>
      <c r="K117" s="13"/>
      <c r="L117" s="13"/>
      <c r="M117" s="13"/>
      <c r="N117" s="2"/>
      <c r="P117" s="2"/>
      <c r="Q117" s="2"/>
      <c r="T117" s="19"/>
      <c r="U117" s="18"/>
      <c r="W117" s="18"/>
    </row>
    <row r="118" spans="1:24" ht="15.75" customHeight="1">
      <c r="A118" s="47">
        <f t="shared" si="22"/>
        <v>113</v>
      </c>
      <c r="B118" s="10"/>
      <c r="C118" s="11"/>
      <c r="D118" s="12"/>
      <c r="E118" s="2"/>
      <c r="F118" s="2"/>
      <c r="G118" s="2"/>
      <c r="K118" s="13"/>
      <c r="L118" s="13"/>
      <c r="M118" s="13"/>
      <c r="N118" s="2"/>
      <c r="T118" s="19"/>
      <c r="U118" s="18"/>
      <c r="W118" s="18"/>
    </row>
    <row r="119" spans="1:24" ht="15.75" customHeight="1">
      <c r="A119" s="47">
        <f t="shared" si="22"/>
        <v>114</v>
      </c>
      <c r="B119" s="10"/>
      <c r="C119" s="11"/>
      <c r="D119" s="12"/>
      <c r="E119" s="2"/>
      <c r="F119" s="2"/>
      <c r="G119" s="2"/>
      <c r="K119" s="13"/>
      <c r="L119" s="13"/>
      <c r="M119" s="13"/>
      <c r="N119" s="2"/>
      <c r="O119" s="2"/>
      <c r="T119" s="19"/>
      <c r="U119" s="18"/>
      <c r="W119" s="18"/>
    </row>
    <row r="120" spans="1:24" ht="15.75" customHeight="1">
      <c r="A120" s="47">
        <f t="shared" si="22"/>
        <v>115</v>
      </c>
      <c r="B120" s="10"/>
      <c r="C120" s="11"/>
      <c r="D120" s="12"/>
      <c r="E120" s="2"/>
      <c r="F120" s="2"/>
      <c r="G120" s="2"/>
      <c r="I120" s="2"/>
      <c r="J120" s="2"/>
      <c r="K120" s="13"/>
      <c r="L120" s="13"/>
      <c r="M120" s="13"/>
      <c r="N120" s="2"/>
      <c r="O120" s="2"/>
      <c r="T120" s="19"/>
      <c r="U120" s="18"/>
      <c r="W120" s="18"/>
    </row>
    <row r="121" spans="1:24" ht="15.75" customHeight="1">
      <c r="A121" s="47">
        <f t="shared" si="22"/>
        <v>116</v>
      </c>
      <c r="B121" s="10"/>
      <c r="C121" s="11"/>
      <c r="D121" s="12"/>
      <c r="E121" s="2"/>
      <c r="F121" s="2"/>
      <c r="G121" s="2"/>
      <c r="I121" s="2"/>
      <c r="J121" s="2"/>
      <c r="K121" s="13"/>
      <c r="L121" s="13"/>
      <c r="M121" s="13"/>
      <c r="N121" s="2"/>
      <c r="O121" s="2"/>
      <c r="T121" s="19"/>
      <c r="U121" s="18"/>
      <c r="W121" s="18"/>
    </row>
    <row r="122" spans="1:24" ht="15.75" customHeight="1">
      <c r="A122" s="47">
        <f t="shared" si="22"/>
        <v>117</v>
      </c>
      <c r="B122" s="10"/>
      <c r="C122" s="24"/>
      <c r="D122" s="12"/>
      <c r="E122" s="2"/>
      <c r="F122" s="2"/>
      <c r="G122" s="2"/>
      <c r="I122" s="2"/>
      <c r="J122" s="2"/>
      <c r="K122" s="13"/>
      <c r="L122" s="13"/>
      <c r="M122" s="13"/>
      <c r="N122" s="2"/>
      <c r="T122" s="19"/>
      <c r="U122" s="18"/>
      <c r="W122" s="18"/>
    </row>
    <row r="123" spans="1:24" ht="15.75" customHeight="1">
      <c r="A123" s="47">
        <f t="shared" si="22"/>
        <v>118</v>
      </c>
      <c r="B123" s="10"/>
      <c r="C123" s="11"/>
      <c r="D123" s="12"/>
      <c r="E123" s="2"/>
      <c r="F123" s="2"/>
      <c r="G123" s="2"/>
      <c r="I123" s="2"/>
      <c r="J123" s="2"/>
      <c r="K123" s="13"/>
      <c r="L123" s="13"/>
      <c r="M123" s="13"/>
      <c r="N123" s="2"/>
      <c r="T123" s="19"/>
      <c r="U123" s="18"/>
      <c r="W123" s="18"/>
    </row>
    <row r="124" spans="1:24" ht="15.75" customHeight="1">
      <c r="A124" s="47">
        <f t="shared" si="22"/>
        <v>119</v>
      </c>
      <c r="B124" s="10"/>
      <c r="C124" s="24"/>
      <c r="D124" s="12"/>
      <c r="E124" s="2"/>
      <c r="F124" s="2"/>
      <c r="G124" s="2"/>
      <c r="I124" s="2"/>
      <c r="J124" s="2"/>
      <c r="K124" s="13"/>
      <c r="L124" s="13"/>
      <c r="M124" s="13"/>
      <c r="N124" s="2"/>
      <c r="T124" s="19"/>
      <c r="U124" s="18"/>
      <c r="W124" s="18"/>
    </row>
    <row r="125" spans="1:24" ht="15.75" customHeight="1">
      <c r="A125" s="47">
        <f t="shared" si="22"/>
        <v>120</v>
      </c>
      <c r="B125" s="10"/>
      <c r="C125" s="24"/>
      <c r="D125" s="12"/>
      <c r="E125" s="2"/>
      <c r="F125" s="2"/>
      <c r="G125" s="2"/>
      <c r="I125" s="2"/>
      <c r="J125" s="2"/>
      <c r="K125" s="13"/>
      <c r="L125" s="13"/>
      <c r="M125" s="13"/>
      <c r="N125" s="2"/>
      <c r="T125" s="19"/>
      <c r="U125" s="18"/>
      <c r="W125" s="18"/>
    </row>
    <row r="126" spans="1:24" ht="15.75" customHeight="1">
      <c r="A126" s="47">
        <f t="shared" si="22"/>
        <v>121</v>
      </c>
      <c r="B126" s="10"/>
      <c r="C126" s="24"/>
      <c r="D126" s="12"/>
      <c r="E126" s="2"/>
      <c r="F126" s="2"/>
      <c r="G126" s="2"/>
      <c r="I126" s="2"/>
      <c r="J126" s="2"/>
      <c r="K126" s="13"/>
      <c r="L126" s="13"/>
      <c r="M126" s="13"/>
      <c r="N126" s="2"/>
      <c r="T126" s="19"/>
      <c r="U126" s="18"/>
      <c r="W126" s="18"/>
    </row>
    <row r="127" spans="1:24" ht="15.75" customHeight="1">
      <c r="A127" s="47">
        <f t="shared" si="22"/>
        <v>122</v>
      </c>
      <c r="B127" s="10"/>
      <c r="C127" s="24"/>
      <c r="D127" s="12"/>
      <c r="E127" s="2"/>
      <c r="F127" s="2"/>
      <c r="G127" s="2"/>
      <c r="I127" s="2"/>
      <c r="J127" s="2"/>
      <c r="K127" s="13"/>
      <c r="L127" s="13"/>
      <c r="M127" s="13"/>
      <c r="N127" s="2"/>
      <c r="T127" s="19"/>
      <c r="U127" s="18"/>
      <c r="W127" s="18"/>
    </row>
    <row r="128" spans="1:24" ht="15.75" customHeight="1">
      <c r="A128" s="47">
        <f t="shared" si="22"/>
        <v>123</v>
      </c>
      <c r="B128" s="10"/>
      <c r="C128" s="24"/>
      <c r="D128" s="12"/>
      <c r="E128" s="2"/>
      <c r="F128" s="2"/>
      <c r="G128" s="2"/>
      <c r="I128" s="2"/>
      <c r="J128" s="2"/>
      <c r="K128" s="13"/>
      <c r="L128" s="13"/>
      <c r="M128" s="13"/>
      <c r="N128" s="2"/>
      <c r="T128" s="19"/>
      <c r="U128" s="18"/>
      <c r="W128" s="18"/>
    </row>
    <row r="129" spans="1:33" ht="15.75" customHeight="1">
      <c r="A129" s="47">
        <f t="shared" si="22"/>
        <v>124</v>
      </c>
      <c r="B129" s="10"/>
      <c r="C129" s="11"/>
      <c r="D129" s="12"/>
      <c r="E129" s="2"/>
      <c r="F129" s="2"/>
      <c r="G129" s="2"/>
      <c r="I129" s="2"/>
      <c r="J129" s="2"/>
      <c r="K129" s="13"/>
      <c r="L129" s="13"/>
      <c r="M129" s="13"/>
      <c r="N129" s="2"/>
      <c r="T129" s="19"/>
      <c r="U129" s="18"/>
      <c r="W129" s="18"/>
    </row>
    <row r="130" spans="1:33" ht="15.75" customHeight="1">
      <c r="A130" s="47">
        <f t="shared" si="22"/>
        <v>125</v>
      </c>
      <c r="B130" s="10"/>
      <c r="C130" s="24"/>
      <c r="D130" s="12"/>
      <c r="E130" s="2"/>
      <c r="F130" s="2"/>
      <c r="G130" s="2"/>
      <c r="I130" s="2"/>
      <c r="J130" s="2"/>
      <c r="K130" s="13"/>
      <c r="L130" s="13"/>
      <c r="M130" s="13"/>
      <c r="N130" s="2"/>
      <c r="T130" s="19"/>
      <c r="U130" s="18"/>
      <c r="W130" s="18"/>
    </row>
    <row r="131" spans="1:33" ht="15.75" customHeight="1">
      <c r="A131" s="47">
        <f t="shared" si="22"/>
        <v>126</v>
      </c>
      <c r="B131" s="10"/>
      <c r="C131" s="11"/>
      <c r="D131" s="12"/>
      <c r="E131" s="2"/>
      <c r="F131" s="2"/>
      <c r="G131" s="2"/>
      <c r="I131" s="2"/>
      <c r="J131" s="2"/>
      <c r="K131" s="13"/>
      <c r="L131" s="13"/>
      <c r="M131" s="13"/>
      <c r="N131" s="2"/>
      <c r="T131" s="19"/>
      <c r="U131" s="18"/>
      <c r="W131" s="18"/>
    </row>
    <row r="132" spans="1:33" ht="15.75" customHeight="1">
      <c r="A132" s="47">
        <f t="shared" si="22"/>
        <v>127</v>
      </c>
      <c r="B132" s="10"/>
      <c r="C132" s="24"/>
      <c r="D132" s="12"/>
      <c r="E132" s="2"/>
      <c r="F132" s="2"/>
      <c r="G132" s="2"/>
      <c r="I132" s="2"/>
      <c r="J132" s="2"/>
      <c r="K132" s="13"/>
      <c r="L132" s="13"/>
      <c r="M132" s="13"/>
      <c r="N132" s="2"/>
      <c r="T132" s="19"/>
      <c r="U132" s="18"/>
      <c r="W132" s="18"/>
    </row>
    <row r="133" spans="1:33" ht="15.75" customHeight="1">
      <c r="A133" s="47">
        <f t="shared" si="22"/>
        <v>128</v>
      </c>
      <c r="B133" s="10"/>
      <c r="C133" s="24"/>
      <c r="D133" s="12"/>
      <c r="E133" s="2"/>
      <c r="F133" s="2"/>
      <c r="G133" s="2"/>
      <c r="I133" s="2"/>
      <c r="J133" s="2"/>
      <c r="K133" s="13"/>
      <c r="L133" s="13"/>
      <c r="M133" s="13"/>
      <c r="N133" s="2"/>
      <c r="T133" s="19"/>
      <c r="U133" s="18"/>
      <c r="W133" s="18"/>
    </row>
    <row r="134" spans="1:33" ht="15.75" customHeight="1">
      <c r="A134" s="47">
        <f t="shared" si="22"/>
        <v>129</v>
      </c>
      <c r="B134" s="10"/>
      <c r="C134" s="24"/>
      <c r="D134" s="12"/>
      <c r="E134" s="2"/>
      <c r="F134" s="2"/>
      <c r="I134" s="2"/>
      <c r="J134" s="2"/>
      <c r="K134" s="13"/>
      <c r="L134" s="13"/>
      <c r="M134" s="13"/>
      <c r="N134" s="2"/>
      <c r="T134" s="19"/>
      <c r="U134" s="18"/>
      <c r="W134" s="18"/>
    </row>
    <row r="135" spans="1:33" ht="15.75" customHeight="1">
      <c r="A135" s="47">
        <f t="shared" si="22"/>
        <v>130</v>
      </c>
      <c r="B135" s="10"/>
      <c r="C135" s="24"/>
      <c r="D135" s="12"/>
      <c r="E135" s="2"/>
      <c r="F135" s="2"/>
      <c r="G135" s="2"/>
      <c r="I135" s="2"/>
      <c r="J135" s="2"/>
      <c r="K135" s="13"/>
      <c r="L135" s="13"/>
      <c r="M135" s="13"/>
      <c r="N135" s="2"/>
      <c r="T135" s="19"/>
      <c r="U135" s="18"/>
      <c r="W135" s="18"/>
    </row>
    <row r="136" spans="1:33" ht="15.75" customHeight="1">
      <c r="A136" s="47">
        <f t="shared" si="22"/>
        <v>131</v>
      </c>
      <c r="B136" s="10"/>
      <c r="C136" s="24"/>
      <c r="D136" s="12"/>
      <c r="E136" s="2"/>
      <c r="F136" s="2"/>
      <c r="G136" s="2"/>
      <c r="I136" s="2"/>
      <c r="J136" s="2"/>
      <c r="K136" s="13"/>
      <c r="L136" s="13"/>
      <c r="M136" s="13"/>
      <c r="N136" s="2"/>
      <c r="T136" s="19"/>
      <c r="U136" s="18"/>
      <c r="W136" s="18"/>
    </row>
    <row r="137" spans="1:33" ht="15.75" customHeight="1">
      <c r="A137" s="47">
        <f t="shared" si="22"/>
        <v>132</v>
      </c>
      <c r="B137" s="10"/>
      <c r="C137" s="24"/>
      <c r="D137" s="12"/>
      <c r="E137" s="2"/>
      <c r="F137" s="2"/>
      <c r="G137" s="2"/>
      <c r="I137" s="2"/>
      <c r="J137" s="2"/>
      <c r="K137" s="13"/>
      <c r="L137" s="13"/>
      <c r="M137" s="13"/>
      <c r="N137" s="2"/>
      <c r="T137" s="19"/>
      <c r="U137" s="18"/>
      <c r="W137" s="18"/>
    </row>
    <row r="138" spans="1:33" ht="15.75" customHeight="1">
      <c r="A138" s="47">
        <f t="shared" si="22"/>
        <v>133</v>
      </c>
      <c r="B138" s="10"/>
      <c r="C138" s="24"/>
      <c r="D138" s="12"/>
      <c r="E138" s="2"/>
      <c r="F138" s="2"/>
      <c r="G138" s="2"/>
      <c r="I138" s="2"/>
      <c r="J138" s="2"/>
      <c r="K138" s="13"/>
      <c r="L138" s="13"/>
      <c r="M138" s="13"/>
      <c r="N138" s="2"/>
      <c r="T138" s="19"/>
      <c r="U138" s="18"/>
      <c r="W138" s="18"/>
    </row>
    <row r="139" spans="1:33" ht="15.75" customHeight="1">
      <c r="A139" s="47">
        <f t="shared" si="22"/>
        <v>134</v>
      </c>
      <c r="B139" s="10"/>
      <c r="C139" s="24"/>
      <c r="D139" s="12"/>
      <c r="E139" s="2"/>
      <c r="F139" s="2"/>
      <c r="G139" s="2"/>
      <c r="I139" s="2"/>
      <c r="J139" s="2"/>
      <c r="K139" s="13"/>
      <c r="L139" s="13"/>
      <c r="M139" s="13"/>
      <c r="N139" s="2"/>
      <c r="T139" s="19"/>
      <c r="U139" s="18"/>
      <c r="W139" s="18"/>
    </row>
    <row r="140" spans="1:33" ht="15.75" customHeight="1">
      <c r="A140" s="47">
        <f t="shared" si="22"/>
        <v>135</v>
      </c>
      <c r="B140" s="10"/>
      <c r="C140" s="24"/>
      <c r="D140" s="12"/>
      <c r="E140" s="2"/>
      <c r="F140" s="2"/>
      <c r="G140" s="2"/>
      <c r="K140" s="13"/>
      <c r="L140" s="13"/>
      <c r="M140" s="13"/>
      <c r="N140" s="2"/>
      <c r="T140" s="19"/>
      <c r="U140" s="18"/>
      <c r="W140" s="18"/>
    </row>
    <row r="141" spans="1:33" ht="15.75" customHeight="1">
      <c r="A141" s="47">
        <f t="shared" si="22"/>
        <v>136</v>
      </c>
      <c r="B141" s="10"/>
      <c r="C141" s="24"/>
      <c r="D141" s="12"/>
      <c r="E141" s="2"/>
      <c r="F141" s="2"/>
      <c r="G141" s="2"/>
      <c r="K141" s="13"/>
      <c r="L141" s="13"/>
      <c r="M141" s="13"/>
      <c r="N141" s="2"/>
      <c r="T141" s="19"/>
      <c r="U141" s="18"/>
      <c r="W141" s="18"/>
    </row>
    <row r="142" spans="1:33" ht="15.75" customHeight="1">
      <c r="A142" s="47">
        <f t="shared" si="22"/>
        <v>137</v>
      </c>
      <c r="B142" s="10"/>
      <c r="C142" s="24"/>
      <c r="D142" s="12"/>
      <c r="E142" s="2"/>
      <c r="F142" s="2"/>
      <c r="K142" s="13"/>
      <c r="L142" s="13"/>
      <c r="M142" s="13"/>
      <c r="N142" s="2"/>
      <c r="T142" s="19"/>
      <c r="U142" s="18"/>
      <c r="W142" s="18"/>
    </row>
    <row r="143" spans="1:33" ht="15.75" customHeight="1">
      <c r="A143" s="47">
        <f t="shared" si="22"/>
        <v>138</v>
      </c>
      <c r="B143" s="10"/>
      <c r="C143" s="24"/>
      <c r="D143" s="12"/>
      <c r="E143" s="2"/>
      <c r="F143" s="2"/>
      <c r="K143" s="13"/>
      <c r="L143" s="13"/>
      <c r="M143" s="13"/>
      <c r="N143" s="2"/>
      <c r="T143" s="19"/>
      <c r="U143" s="18"/>
      <c r="W143" s="18"/>
    </row>
    <row r="144" spans="1:33" ht="15.75" customHeight="1">
      <c r="A144" s="54"/>
      <c r="B144" s="55"/>
      <c r="C144" s="30"/>
      <c r="D144" s="31"/>
      <c r="E144" s="32"/>
      <c r="F144" s="37"/>
      <c r="G144" s="37"/>
      <c r="H144" s="33"/>
      <c r="I144" s="33"/>
      <c r="J144" s="33"/>
      <c r="K144" s="38"/>
      <c r="L144" s="33"/>
      <c r="M144" s="33"/>
      <c r="N144" s="33"/>
      <c r="O144" s="33"/>
      <c r="P144" s="33"/>
      <c r="Q144" s="33"/>
      <c r="R144" s="33"/>
      <c r="S144" s="33"/>
      <c r="T144" s="56"/>
      <c r="U144" s="57"/>
      <c r="V144" s="58"/>
      <c r="W144" s="57"/>
      <c r="X144" s="58"/>
      <c r="Y144" s="33"/>
      <c r="Z144" s="33"/>
      <c r="AA144" s="33"/>
      <c r="AB144" s="33"/>
      <c r="AC144" s="33"/>
      <c r="AD144" s="33"/>
      <c r="AE144" s="33"/>
      <c r="AF144" s="33"/>
      <c r="AG144" s="33"/>
    </row>
    <row r="145" spans="1:33" ht="15.75" customHeight="1">
      <c r="A145" s="47">
        <f>A143+1</f>
        <v>139</v>
      </c>
      <c r="B145" s="10"/>
      <c r="C145" s="11"/>
      <c r="D145" s="12"/>
      <c r="E145" s="2"/>
      <c r="F145" s="2"/>
      <c r="K145" s="13"/>
      <c r="L145" s="13"/>
      <c r="M145" s="13"/>
      <c r="N145" s="2"/>
      <c r="T145" s="19"/>
      <c r="U145" s="18"/>
      <c r="W145" s="18"/>
    </row>
    <row r="146" spans="1:33" ht="15.75" customHeight="1">
      <c r="A146" s="47">
        <f t="shared" ref="A146:A158" si="23">A145+1</f>
        <v>140</v>
      </c>
      <c r="B146" s="10"/>
      <c r="C146" s="11"/>
      <c r="D146" s="12"/>
      <c r="E146" s="2"/>
      <c r="F146" s="2"/>
      <c r="G146" s="2"/>
      <c r="K146" s="13"/>
      <c r="L146" s="13"/>
      <c r="M146" s="13"/>
      <c r="N146" s="2"/>
      <c r="T146" s="19"/>
      <c r="U146" s="18"/>
      <c r="W146" s="18"/>
    </row>
    <row r="147" spans="1:33" ht="15.75" customHeight="1">
      <c r="A147" s="47">
        <f t="shared" si="23"/>
        <v>141</v>
      </c>
      <c r="B147" s="10"/>
      <c r="C147" s="11"/>
      <c r="D147" s="12"/>
      <c r="E147" s="2"/>
      <c r="F147" s="2"/>
      <c r="G147" s="2"/>
      <c r="K147" s="13"/>
      <c r="L147" s="13"/>
      <c r="M147" s="13"/>
      <c r="N147" s="2"/>
      <c r="T147" s="19"/>
      <c r="U147" s="18"/>
      <c r="W147" s="18"/>
    </row>
    <row r="148" spans="1:33" ht="15.75" customHeight="1">
      <c r="A148" s="47">
        <f t="shared" si="23"/>
        <v>142</v>
      </c>
      <c r="B148" s="10"/>
      <c r="C148" s="11"/>
      <c r="D148" s="12"/>
      <c r="E148" s="2"/>
      <c r="F148" s="2"/>
      <c r="G148" s="2"/>
      <c r="K148" s="13"/>
      <c r="L148" s="13"/>
      <c r="M148" s="13"/>
      <c r="N148" s="2"/>
      <c r="T148" s="19"/>
      <c r="U148" s="18"/>
      <c r="W148" s="18"/>
    </row>
    <row r="149" spans="1:33" ht="15.75" customHeight="1">
      <c r="A149" s="47">
        <f t="shared" si="23"/>
        <v>143</v>
      </c>
      <c r="B149" s="10"/>
      <c r="C149" s="11"/>
      <c r="D149" s="12"/>
      <c r="E149" s="2"/>
      <c r="F149" s="2"/>
      <c r="G149" s="2"/>
      <c r="K149" s="13"/>
      <c r="L149" s="13"/>
      <c r="M149" s="13"/>
      <c r="N149" s="2"/>
      <c r="T149" s="19"/>
      <c r="U149" s="18"/>
      <c r="W149" s="18"/>
    </row>
    <row r="150" spans="1:33" ht="15.75" customHeight="1">
      <c r="A150" s="47">
        <f t="shared" si="23"/>
        <v>144</v>
      </c>
      <c r="B150" s="10"/>
      <c r="C150" s="11"/>
      <c r="D150" s="12"/>
      <c r="E150" s="2"/>
      <c r="F150" s="2"/>
      <c r="G150" s="2"/>
      <c r="K150" s="13"/>
      <c r="L150" s="13"/>
      <c r="M150" s="13"/>
      <c r="N150" s="2"/>
      <c r="T150" s="19"/>
      <c r="U150" s="18"/>
      <c r="W150" s="18"/>
    </row>
    <row r="151" spans="1:33" ht="15.75" customHeight="1">
      <c r="A151" s="47">
        <f t="shared" si="23"/>
        <v>145</v>
      </c>
      <c r="B151" s="10"/>
      <c r="C151" s="11"/>
      <c r="D151" s="12"/>
      <c r="E151" s="2"/>
      <c r="F151" s="2"/>
      <c r="G151" s="2"/>
      <c r="K151" s="13"/>
      <c r="L151" s="13"/>
      <c r="M151" s="13"/>
      <c r="N151" s="2"/>
      <c r="T151" s="19"/>
      <c r="U151" s="18"/>
      <c r="W151" s="18"/>
    </row>
    <row r="152" spans="1:33" ht="15.75" customHeight="1">
      <c r="A152" s="47">
        <f t="shared" si="23"/>
        <v>146</v>
      </c>
      <c r="B152" s="10"/>
      <c r="C152" s="11"/>
      <c r="D152" s="12"/>
      <c r="E152" s="2"/>
      <c r="F152" s="2"/>
      <c r="K152" s="13"/>
      <c r="L152" s="13"/>
      <c r="M152" s="13"/>
      <c r="N152" s="2"/>
      <c r="T152" s="19"/>
      <c r="U152" s="18"/>
      <c r="W152" s="18"/>
    </row>
    <row r="153" spans="1:33" ht="15.75" customHeight="1">
      <c r="A153" s="47">
        <f t="shared" si="23"/>
        <v>147</v>
      </c>
      <c r="B153" s="10"/>
      <c r="C153" s="11"/>
      <c r="D153" s="12"/>
      <c r="E153" s="2"/>
      <c r="F153" s="2"/>
      <c r="K153" s="13"/>
      <c r="L153" s="13"/>
      <c r="M153" s="13"/>
      <c r="N153" s="2"/>
      <c r="T153" s="19"/>
      <c r="U153" s="18"/>
      <c r="W153" s="18"/>
    </row>
    <row r="154" spans="1:33" ht="15.75" customHeight="1">
      <c r="A154" s="47">
        <f t="shared" si="23"/>
        <v>148</v>
      </c>
      <c r="B154" s="10"/>
      <c r="C154" s="11"/>
      <c r="D154" s="12"/>
      <c r="E154" s="2"/>
      <c r="F154" s="2"/>
      <c r="K154" s="13"/>
      <c r="L154" s="13"/>
      <c r="M154" s="13"/>
      <c r="N154" s="2"/>
      <c r="T154" s="19"/>
      <c r="U154" s="18"/>
      <c r="W154" s="18"/>
    </row>
    <row r="155" spans="1:33" ht="15.75" customHeight="1">
      <c r="A155" s="47">
        <f t="shared" si="23"/>
        <v>149</v>
      </c>
      <c r="B155" s="10"/>
      <c r="C155" s="11"/>
      <c r="D155" s="12"/>
      <c r="E155" s="2"/>
      <c r="F155" s="2"/>
      <c r="K155" s="13"/>
      <c r="L155" s="13"/>
      <c r="M155" s="13"/>
      <c r="N155" s="2"/>
      <c r="T155" s="19"/>
      <c r="U155" s="18"/>
      <c r="W155" s="18"/>
    </row>
    <row r="156" spans="1:33" ht="15.75" customHeight="1">
      <c r="A156" s="47">
        <f t="shared" si="23"/>
        <v>150</v>
      </c>
      <c r="B156" s="10"/>
      <c r="C156" s="11"/>
      <c r="D156" s="12"/>
      <c r="E156" s="2"/>
      <c r="F156" s="2"/>
      <c r="K156" s="13"/>
      <c r="L156" s="13"/>
      <c r="M156" s="13"/>
      <c r="N156" s="2"/>
      <c r="T156" s="19"/>
      <c r="U156" s="18"/>
      <c r="W156" s="18"/>
    </row>
    <row r="157" spans="1:33" ht="15.75" customHeight="1">
      <c r="A157" s="47">
        <f t="shared" si="23"/>
        <v>151</v>
      </c>
      <c r="B157" s="10"/>
      <c r="C157" s="11"/>
      <c r="D157" s="12"/>
      <c r="E157" s="2"/>
      <c r="F157" s="2"/>
      <c r="G157" s="2"/>
      <c r="K157" s="13"/>
      <c r="L157" s="13"/>
      <c r="M157" s="13"/>
      <c r="N157" s="2"/>
      <c r="T157" s="19"/>
      <c r="U157" s="18"/>
      <c r="W157" s="18"/>
    </row>
    <row r="158" spans="1:33" ht="15.75" customHeight="1">
      <c r="A158" s="47">
        <f t="shared" si="23"/>
        <v>152</v>
      </c>
      <c r="B158" s="10"/>
      <c r="C158" s="11"/>
      <c r="D158" s="12"/>
      <c r="E158" s="2"/>
      <c r="F158" s="2"/>
      <c r="G158" s="2"/>
      <c r="K158" s="13"/>
      <c r="L158" s="13"/>
      <c r="M158" s="13"/>
      <c r="N158" s="2"/>
      <c r="T158" s="19"/>
      <c r="U158" s="18"/>
      <c r="W158" s="18"/>
    </row>
    <row r="159" spans="1:33" ht="15.75" customHeight="1">
      <c r="A159" s="54"/>
      <c r="B159" s="55"/>
      <c r="C159" s="30"/>
      <c r="D159" s="31"/>
      <c r="E159" s="32"/>
      <c r="F159" s="37"/>
      <c r="G159" s="37"/>
      <c r="H159" s="33"/>
      <c r="I159" s="33"/>
      <c r="J159" s="33"/>
      <c r="K159" s="38"/>
      <c r="L159" s="59"/>
      <c r="M159" s="59"/>
      <c r="N159" s="33"/>
      <c r="O159" s="33"/>
      <c r="P159" s="33"/>
      <c r="Q159" s="33"/>
      <c r="R159" s="33"/>
      <c r="S159" s="33"/>
      <c r="T159" s="56"/>
      <c r="U159" s="57"/>
      <c r="V159" s="58"/>
      <c r="W159" s="57"/>
      <c r="X159" s="58"/>
      <c r="Y159" s="33"/>
      <c r="Z159" s="33"/>
      <c r="AA159" s="33"/>
      <c r="AB159" s="33"/>
      <c r="AC159" s="33"/>
      <c r="AD159" s="33"/>
      <c r="AE159" s="33"/>
      <c r="AF159" s="33"/>
      <c r="AG159" s="33"/>
    </row>
    <row r="160" spans="1:33" ht="15.75" customHeight="1">
      <c r="A160" s="47">
        <f>A158+1</f>
        <v>153</v>
      </c>
      <c r="B160" s="10"/>
      <c r="C160" s="11"/>
      <c r="D160" s="12"/>
      <c r="E160" s="2"/>
      <c r="F160" s="2"/>
      <c r="G160" s="2"/>
      <c r="K160" s="13"/>
      <c r="L160" s="13"/>
      <c r="M160" s="13"/>
      <c r="N160" s="2"/>
      <c r="T160" s="19"/>
      <c r="U160" s="18"/>
      <c r="W160" s="18"/>
    </row>
    <row r="161" spans="1:24" ht="15.75" customHeight="1">
      <c r="A161" s="47">
        <f t="shared" ref="A161:A165" si="24">A160+1</f>
        <v>154</v>
      </c>
      <c r="B161" s="10"/>
      <c r="C161" s="11"/>
      <c r="D161" s="12"/>
      <c r="E161" s="2"/>
      <c r="F161" s="2"/>
      <c r="G161" s="2"/>
      <c r="K161" s="13"/>
      <c r="L161" s="13"/>
      <c r="M161" s="13"/>
      <c r="N161" s="2"/>
      <c r="T161" s="19"/>
      <c r="U161" s="18"/>
      <c r="W161" s="18"/>
    </row>
    <row r="162" spans="1:24" ht="15.75" customHeight="1">
      <c r="A162" s="47">
        <f t="shared" si="24"/>
        <v>155</v>
      </c>
      <c r="B162" s="10"/>
      <c r="C162" s="11"/>
      <c r="D162" s="12"/>
      <c r="E162" s="2"/>
      <c r="F162" s="2"/>
      <c r="G162" s="2"/>
      <c r="K162" s="13"/>
      <c r="L162" s="13"/>
      <c r="M162" s="13"/>
      <c r="N162" s="2"/>
      <c r="T162" s="19"/>
      <c r="U162" s="18"/>
      <c r="W162" s="18"/>
    </row>
    <row r="163" spans="1:24" ht="15.75" customHeight="1">
      <c r="A163" s="47">
        <f t="shared" si="24"/>
        <v>156</v>
      </c>
      <c r="B163" s="10"/>
      <c r="C163" s="11"/>
      <c r="D163" s="12"/>
      <c r="E163" s="2"/>
      <c r="F163" s="2"/>
      <c r="G163" s="2"/>
      <c r="K163" s="13"/>
      <c r="L163" s="13"/>
      <c r="M163" s="13"/>
      <c r="N163" s="2"/>
      <c r="T163" s="19"/>
      <c r="U163" s="18"/>
      <c r="W163" s="18"/>
    </row>
    <row r="164" spans="1:24" ht="15.75" customHeight="1">
      <c r="A164" s="47">
        <f t="shared" si="24"/>
        <v>157</v>
      </c>
      <c r="B164" s="10"/>
      <c r="C164" s="11"/>
      <c r="D164" s="12"/>
      <c r="E164" s="2"/>
      <c r="F164" s="2"/>
      <c r="G164" s="2"/>
      <c r="K164" s="13"/>
      <c r="L164" s="13"/>
      <c r="M164" s="13"/>
      <c r="N164" s="2"/>
      <c r="T164" s="19"/>
      <c r="U164" s="18"/>
      <c r="W164" s="18"/>
    </row>
    <row r="165" spans="1:24" ht="15.75" customHeight="1">
      <c r="A165" s="47">
        <f t="shared" si="24"/>
        <v>158</v>
      </c>
      <c r="B165" s="10"/>
      <c r="C165" s="11"/>
      <c r="D165" s="12"/>
      <c r="E165" s="2"/>
      <c r="F165" s="2"/>
      <c r="G165" s="2"/>
      <c r="K165" s="13"/>
      <c r="L165" s="13"/>
      <c r="M165" s="13"/>
      <c r="N165" s="2"/>
      <c r="T165" s="19"/>
      <c r="U165" s="18"/>
      <c r="W165" s="18"/>
    </row>
    <row r="166" spans="1:24" ht="15.75" customHeight="1">
      <c r="A166" s="47">
        <v>159</v>
      </c>
      <c r="B166" s="10"/>
      <c r="C166" s="11"/>
      <c r="D166" s="12"/>
      <c r="E166" s="2"/>
      <c r="F166" s="2"/>
      <c r="G166" s="2"/>
      <c r="K166" s="13"/>
      <c r="L166" s="13"/>
      <c r="M166" s="13"/>
      <c r="N166" s="2"/>
      <c r="T166" s="19"/>
      <c r="U166" s="18"/>
      <c r="W166" s="18"/>
    </row>
    <row r="167" spans="1:24" ht="15.75" customHeight="1">
      <c r="A167" s="47">
        <f t="shared" ref="A167:A205" si="25">A166+1</f>
        <v>160</v>
      </c>
      <c r="B167" s="10"/>
      <c r="C167" s="11"/>
      <c r="D167" s="12"/>
      <c r="E167" s="2"/>
      <c r="F167" s="2"/>
      <c r="G167" s="2"/>
      <c r="K167" s="13"/>
      <c r="L167" s="13"/>
      <c r="M167" s="13"/>
      <c r="N167" s="2"/>
      <c r="T167" s="19"/>
      <c r="U167" s="18"/>
      <c r="W167" s="18"/>
    </row>
    <row r="168" spans="1:24" ht="15.75" customHeight="1">
      <c r="A168" s="47">
        <f t="shared" si="25"/>
        <v>161</v>
      </c>
      <c r="B168" s="10"/>
      <c r="C168" s="11"/>
      <c r="D168" s="12"/>
      <c r="E168" s="2"/>
      <c r="F168" s="2"/>
      <c r="G168" s="2"/>
      <c r="K168" s="13"/>
      <c r="L168" s="13"/>
      <c r="M168" s="13"/>
      <c r="N168" s="2"/>
      <c r="T168" s="19"/>
      <c r="U168" s="18"/>
      <c r="W168" s="18"/>
    </row>
    <row r="169" spans="1:24" ht="15.75" customHeight="1">
      <c r="A169" s="47">
        <f t="shared" si="25"/>
        <v>162</v>
      </c>
      <c r="B169" s="10"/>
      <c r="C169" s="11"/>
      <c r="D169" s="12"/>
      <c r="E169" s="2"/>
      <c r="F169" s="2"/>
      <c r="G169" s="2"/>
      <c r="K169" s="13"/>
      <c r="L169" s="13"/>
      <c r="M169" s="13"/>
      <c r="N169" s="2"/>
      <c r="T169" s="19"/>
      <c r="U169" s="18"/>
      <c r="W169" s="18"/>
    </row>
    <row r="170" spans="1:24" ht="15.75" customHeight="1">
      <c r="A170" s="47">
        <f t="shared" si="25"/>
        <v>163</v>
      </c>
      <c r="B170" s="10"/>
      <c r="C170" s="11"/>
      <c r="D170" s="12"/>
      <c r="F170" s="2"/>
      <c r="K170" s="13"/>
      <c r="L170" s="13"/>
      <c r="M170" s="13"/>
      <c r="N170" s="2"/>
      <c r="T170" s="19"/>
      <c r="U170" s="18"/>
      <c r="W170" s="18"/>
    </row>
    <row r="171" spans="1:24" ht="15.75" customHeight="1">
      <c r="A171" s="47">
        <f t="shared" si="25"/>
        <v>164</v>
      </c>
      <c r="B171" s="10"/>
      <c r="C171" s="11"/>
      <c r="D171" s="12"/>
      <c r="E171" s="2"/>
      <c r="F171" s="2"/>
      <c r="G171" s="2"/>
      <c r="K171" s="13"/>
      <c r="L171" s="13"/>
      <c r="M171" s="13"/>
      <c r="N171" s="2"/>
      <c r="T171" s="19"/>
      <c r="U171" s="18"/>
      <c r="W171" s="18"/>
    </row>
    <row r="172" spans="1:24" ht="15.75" customHeight="1">
      <c r="A172" s="47">
        <f t="shared" si="25"/>
        <v>165</v>
      </c>
      <c r="B172" s="10"/>
      <c r="C172" s="11"/>
      <c r="D172" s="12"/>
      <c r="E172" s="2"/>
      <c r="F172" s="2"/>
      <c r="G172" s="2"/>
      <c r="K172" s="13"/>
      <c r="L172" s="13"/>
      <c r="M172" s="13"/>
      <c r="N172" s="2"/>
      <c r="S172" s="2"/>
      <c r="T172" s="19"/>
      <c r="U172" s="18"/>
      <c r="V172" s="2"/>
      <c r="W172" s="18"/>
      <c r="X172" s="2"/>
    </row>
    <row r="173" spans="1:24" ht="15.75" customHeight="1">
      <c r="A173" s="47">
        <f t="shared" si="25"/>
        <v>166</v>
      </c>
      <c r="B173" s="10"/>
      <c r="C173" s="11"/>
      <c r="D173" s="12"/>
      <c r="E173" s="2"/>
      <c r="F173" s="2"/>
      <c r="G173" s="2"/>
      <c r="K173" s="13"/>
      <c r="L173" s="13"/>
      <c r="M173" s="13"/>
      <c r="N173" s="2"/>
      <c r="T173" s="19"/>
      <c r="U173" s="18"/>
      <c r="W173" s="18"/>
    </row>
    <row r="174" spans="1:24" ht="15.75" customHeight="1">
      <c r="A174" s="47">
        <f t="shared" si="25"/>
        <v>167</v>
      </c>
      <c r="B174" s="10"/>
      <c r="C174" s="11"/>
      <c r="D174" s="12"/>
      <c r="E174" s="2"/>
      <c r="F174" s="2"/>
      <c r="G174" s="2"/>
      <c r="K174" s="13"/>
      <c r="L174" s="13"/>
      <c r="M174" s="13"/>
      <c r="N174" s="2"/>
      <c r="T174" s="19"/>
      <c r="U174" s="18"/>
      <c r="W174" s="18"/>
    </row>
    <row r="175" spans="1:24" ht="15.75" customHeight="1">
      <c r="A175" s="47">
        <f t="shared" si="25"/>
        <v>168</v>
      </c>
      <c r="B175" s="10"/>
      <c r="C175" s="11"/>
      <c r="D175" s="12"/>
      <c r="E175" s="2"/>
      <c r="F175" s="2"/>
      <c r="G175" s="2"/>
      <c r="K175" s="13"/>
      <c r="L175" s="13"/>
      <c r="M175" s="13"/>
      <c r="N175" s="2"/>
      <c r="T175" s="19"/>
      <c r="U175" s="18"/>
      <c r="W175" s="18"/>
    </row>
    <row r="176" spans="1:24" ht="15.75" customHeight="1">
      <c r="A176" s="47">
        <f t="shared" si="25"/>
        <v>169</v>
      </c>
      <c r="B176" s="10"/>
      <c r="C176" s="11"/>
      <c r="D176" s="12"/>
      <c r="E176" s="2"/>
      <c r="F176" s="2"/>
      <c r="G176" s="2"/>
      <c r="K176" s="13"/>
      <c r="L176" s="13"/>
      <c r="M176" s="13"/>
      <c r="N176" s="2"/>
      <c r="T176" s="19"/>
      <c r="U176" s="18"/>
      <c r="W176" s="18"/>
    </row>
    <row r="177" spans="1:24" ht="15.75" customHeight="1">
      <c r="A177" s="47">
        <f t="shared" si="25"/>
        <v>170</v>
      </c>
      <c r="B177" s="10"/>
      <c r="C177" s="11"/>
      <c r="D177" s="12"/>
      <c r="E177" s="2"/>
      <c r="F177" s="2"/>
      <c r="G177" s="2"/>
      <c r="K177" s="13"/>
      <c r="L177" s="13"/>
      <c r="M177" s="13"/>
      <c r="N177" s="2"/>
      <c r="T177" s="19"/>
      <c r="U177" s="18"/>
      <c r="W177" s="18"/>
    </row>
    <row r="178" spans="1:24" ht="15.75" customHeight="1">
      <c r="A178" s="47">
        <f t="shared" si="25"/>
        <v>171</v>
      </c>
      <c r="B178" s="10"/>
      <c r="C178" s="11"/>
      <c r="D178" s="12"/>
      <c r="E178" s="2"/>
      <c r="F178" s="2"/>
      <c r="G178" s="2"/>
      <c r="K178" s="13"/>
      <c r="L178" s="13"/>
      <c r="M178" s="13"/>
      <c r="N178" s="2"/>
      <c r="T178" s="19"/>
      <c r="U178" s="18"/>
      <c r="W178" s="18"/>
    </row>
    <row r="179" spans="1:24" ht="15.75" customHeight="1">
      <c r="A179" s="47">
        <f t="shared" si="25"/>
        <v>172</v>
      </c>
      <c r="B179" s="10"/>
      <c r="C179" s="11"/>
      <c r="D179" s="12"/>
      <c r="E179" s="2"/>
      <c r="F179" s="2"/>
      <c r="G179" s="2"/>
      <c r="K179" s="13"/>
      <c r="L179" s="13"/>
      <c r="M179" s="13"/>
      <c r="N179" s="2"/>
      <c r="T179" s="19"/>
      <c r="U179" s="18"/>
      <c r="W179" s="18"/>
    </row>
    <row r="180" spans="1:24" ht="15.75" customHeight="1">
      <c r="A180" s="47">
        <f t="shared" si="25"/>
        <v>173</v>
      </c>
      <c r="B180" s="10"/>
      <c r="C180" s="11"/>
      <c r="D180" s="12"/>
      <c r="E180" s="2"/>
      <c r="F180" s="2"/>
      <c r="G180" s="2"/>
      <c r="K180" s="13"/>
      <c r="L180" s="13"/>
      <c r="M180" s="13"/>
      <c r="N180" s="2"/>
      <c r="T180" s="19"/>
      <c r="U180" s="18"/>
      <c r="W180" s="18"/>
    </row>
    <row r="181" spans="1:24" ht="15.75" customHeight="1">
      <c r="A181" s="47">
        <f t="shared" si="25"/>
        <v>174</v>
      </c>
      <c r="B181" s="60"/>
      <c r="C181" s="11"/>
      <c r="D181" s="12"/>
      <c r="E181" s="2"/>
      <c r="F181" s="2"/>
      <c r="G181" s="2"/>
      <c r="K181" s="13"/>
      <c r="L181" s="13"/>
      <c r="M181" s="13"/>
      <c r="N181" s="2"/>
      <c r="T181" s="19"/>
      <c r="U181" s="18"/>
      <c r="W181" s="18"/>
    </row>
    <row r="182" spans="1:24" ht="15.75" customHeight="1">
      <c r="A182" s="47">
        <f t="shared" si="25"/>
        <v>175</v>
      </c>
      <c r="B182" s="10"/>
      <c r="C182" s="11"/>
      <c r="D182" s="12"/>
      <c r="E182" s="2"/>
      <c r="F182" s="2"/>
      <c r="G182" s="2"/>
      <c r="K182" s="13"/>
      <c r="L182" s="13"/>
      <c r="M182" s="13"/>
      <c r="N182" s="2"/>
      <c r="T182" s="19"/>
      <c r="U182" s="18"/>
      <c r="W182" s="18"/>
    </row>
    <row r="183" spans="1:24" ht="15.75" customHeight="1">
      <c r="A183" s="47">
        <f t="shared" si="25"/>
        <v>176</v>
      </c>
      <c r="B183" s="10"/>
      <c r="C183" s="11"/>
      <c r="D183" s="12"/>
      <c r="E183" s="2"/>
      <c r="F183" s="2"/>
      <c r="G183" s="2"/>
      <c r="K183" s="13"/>
      <c r="L183" s="13"/>
      <c r="M183" s="13"/>
      <c r="N183" s="2"/>
      <c r="T183" s="19"/>
      <c r="U183" s="18"/>
      <c r="W183" s="18"/>
    </row>
    <row r="184" spans="1:24" ht="15.75" customHeight="1">
      <c r="A184" s="47">
        <f t="shared" si="25"/>
        <v>177</v>
      </c>
      <c r="B184" s="10"/>
      <c r="C184" s="11"/>
      <c r="D184" s="12"/>
      <c r="E184" s="2"/>
      <c r="F184" s="2"/>
      <c r="G184" s="2"/>
      <c r="K184" s="13"/>
      <c r="L184" s="13"/>
      <c r="M184" s="13"/>
      <c r="N184" s="2"/>
      <c r="T184" s="19"/>
      <c r="U184" s="18"/>
      <c r="V184" s="2"/>
      <c r="W184" s="18"/>
      <c r="X184" s="2"/>
    </row>
    <row r="185" spans="1:24" ht="15.75" customHeight="1">
      <c r="A185" s="47">
        <f t="shared" si="25"/>
        <v>178</v>
      </c>
      <c r="B185" s="10"/>
      <c r="C185" s="11"/>
      <c r="D185" s="12"/>
      <c r="E185" s="2"/>
      <c r="F185" s="2"/>
      <c r="G185" s="2"/>
      <c r="K185" s="13"/>
      <c r="L185" s="13"/>
      <c r="M185" s="13"/>
      <c r="N185" s="2"/>
      <c r="T185" s="19"/>
      <c r="U185" s="18"/>
      <c r="W185" s="18"/>
    </row>
    <row r="186" spans="1:24" ht="15.75" customHeight="1">
      <c r="A186" s="47">
        <f t="shared" si="25"/>
        <v>179</v>
      </c>
      <c r="B186" s="10"/>
      <c r="C186" s="11"/>
      <c r="D186" s="12"/>
      <c r="E186" s="2"/>
      <c r="F186" s="2"/>
      <c r="G186" s="2"/>
      <c r="K186" s="13"/>
      <c r="L186" s="13"/>
      <c r="M186" s="13"/>
      <c r="N186" s="2"/>
      <c r="T186" s="19"/>
      <c r="U186" s="18"/>
      <c r="W186" s="18"/>
    </row>
    <row r="187" spans="1:24" ht="15.75" customHeight="1">
      <c r="A187" s="47">
        <f t="shared" si="25"/>
        <v>180</v>
      </c>
      <c r="B187" s="10"/>
      <c r="C187" s="11"/>
      <c r="D187" s="12"/>
      <c r="E187" s="2"/>
      <c r="F187" s="2"/>
      <c r="G187" s="2"/>
      <c r="K187" s="13"/>
      <c r="L187" s="13"/>
      <c r="M187" s="13"/>
      <c r="N187" s="2"/>
      <c r="T187" s="19"/>
      <c r="U187" s="18"/>
      <c r="W187" s="18"/>
    </row>
    <row r="188" spans="1:24" ht="15.75" customHeight="1">
      <c r="A188" s="47">
        <f t="shared" si="25"/>
        <v>181</v>
      </c>
      <c r="B188" s="10"/>
      <c r="C188" s="11"/>
      <c r="D188" s="12"/>
      <c r="E188" s="2"/>
      <c r="F188" s="2"/>
      <c r="G188" s="2"/>
      <c r="K188" s="13"/>
      <c r="L188" s="13"/>
      <c r="M188" s="13"/>
      <c r="N188" s="2"/>
      <c r="T188" s="19"/>
      <c r="U188" s="18"/>
      <c r="V188" s="2"/>
      <c r="W188" s="18"/>
      <c r="X188" s="2"/>
    </row>
    <row r="189" spans="1:24" ht="15.75" customHeight="1">
      <c r="A189" s="47">
        <f t="shared" si="25"/>
        <v>182</v>
      </c>
      <c r="B189" s="10"/>
      <c r="C189" s="11"/>
      <c r="D189" s="12"/>
      <c r="E189" s="2"/>
      <c r="F189" s="2"/>
      <c r="G189" s="2"/>
      <c r="K189" s="13"/>
      <c r="L189" s="13"/>
      <c r="M189" s="13"/>
      <c r="N189" s="2"/>
      <c r="T189" s="19"/>
      <c r="U189" s="18"/>
      <c r="V189" s="2"/>
      <c r="W189" s="18"/>
      <c r="X189" s="2"/>
    </row>
    <row r="190" spans="1:24" ht="15.75" customHeight="1">
      <c r="A190" s="47">
        <f t="shared" si="25"/>
        <v>183</v>
      </c>
      <c r="B190" s="10"/>
      <c r="C190" s="24"/>
      <c r="D190" s="12"/>
      <c r="E190" s="2"/>
      <c r="F190" s="2"/>
      <c r="G190" s="2"/>
      <c r="K190" s="13"/>
      <c r="L190" s="13"/>
      <c r="M190" s="13"/>
      <c r="N190" s="2"/>
      <c r="T190" s="19"/>
      <c r="U190" s="18"/>
      <c r="W190" s="18"/>
    </row>
    <row r="191" spans="1:24" ht="15.75" customHeight="1">
      <c r="A191" s="47">
        <f t="shared" si="25"/>
        <v>184</v>
      </c>
      <c r="B191" s="10"/>
      <c r="C191" s="11"/>
      <c r="D191" s="12"/>
      <c r="E191" s="2"/>
      <c r="F191" s="2"/>
      <c r="G191" s="2"/>
      <c r="K191" s="13"/>
      <c r="L191" s="13"/>
      <c r="M191" s="13"/>
      <c r="N191" s="2"/>
      <c r="T191" s="19"/>
      <c r="U191" s="18"/>
      <c r="W191" s="18"/>
    </row>
    <row r="192" spans="1:24" ht="15.75" customHeight="1">
      <c r="A192" s="47">
        <f t="shared" si="25"/>
        <v>185</v>
      </c>
      <c r="B192" s="10"/>
      <c r="C192" s="11"/>
      <c r="D192" s="12"/>
      <c r="E192" s="2"/>
      <c r="F192" s="2"/>
      <c r="G192" s="2"/>
      <c r="K192" s="13"/>
      <c r="L192" s="13"/>
      <c r="M192" s="13"/>
      <c r="N192" s="2"/>
      <c r="T192" s="19"/>
      <c r="U192" s="18"/>
      <c r="W192" s="18"/>
    </row>
    <row r="193" spans="1:33" ht="15.75" customHeight="1">
      <c r="A193" s="47">
        <f t="shared" si="25"/>
        <v>186</v>
      </c>
      <c r="B193" s="10"/>
      <c r="C193" s="11"/>
      <c r="D193" s="12"/>
      <c r="E193" s="2"/>
      <c r="F193" s="2"/>
      <c r="G193" s="2"/>
      <c r="K193" s="13"/>
      <c r="L193" s="13"/>
      <c r="M193" s="13"/>
      <c r="N193" s="2"/>
      <c r="T193" s="19"/>
      <c r="U193" s="18"/>
      <c r="W193" s="18"/>
    </row>
    <row r="194" spans="1:33" ht="15.75" customHeight="1">
      <c r="A194" s="47">
        <f t="shared" si="25"/>
        <v>187</v>
      </c>
      <c r="B194" s="10"/>
      <c r="C194" s="61"/>
      <c r="D194" s="12"/>
      <c r="E194" s="2"/>
      <c r="F194" s="2"/>
      <c r="G194" s="2"/>
      <c r="K194" s="13"/>
      <c r="L194" s="13"/>
      <c r="M194" s="13"/>
      <c r="N194" s="2"/>
      <c r="T194" s="19"/>
      <c r="U194" s="18"/>
      <c r="V194" s="2"/>
      <c r="W194" s="18"/>
      <c r="X194" s="2"/>
    </row>
    <row r="195" spans="1:33" ht="15.75" customHeight="1">
      <c r="A195" s="47">
        <f t="shared" si="25"/>
        <v>188</v>
      </c>
      <c r="B195" s="10"/>
      <c r="C195" s="62"/>
      <c r="D195" s="12"/>
      <c r="E195" s="2"/>
      <c r="F195" s="2"/>
      <c r="G195" s="2"/>
      <c r="K195" s="13"/>
      <c r="L195" s="13"/>
      <c r="M195" s="13"/>
      <c r="N195" s="2"/>
      <c r="T195" s="19"/>
      <c r="U195" s="18"/>
      <c r="V195" s="2"/>
      <c r="W195" s="18"/>
      <c r="X195" s="2"/>
    </row>
    <row r="196" spans="1:33" ht="15.75" customHeight="1">
      <c r="A196" s="47">
        <f t="shared" si="25"/>
        <v>189</v>
      </c>
      <c r="B196" s="10"/>
      <c r="C196" s="11"/>
      <c r="D196" s="12"/>
      <c r="E196" s="2"/>
      <c r="F196" s="2"/>
      <c r="G196" s="2"/>
      <c r="K196" s="13"/>
      <c r="L196" s="13"/>
      <c r="M196" s="13"/>
      <c r="N196" s="2"/>
      <c r="T196" s="19"/>
      <c r="U196" s="18"/>
      <c r="V196" s="2"/>
      <c r="W196" s="18"/>
      <c r="X196" s="2"/>
    </row>
    <row r="197" spans="1:33" ht="15.75" customHeight="1">
      <c r="A197" s="47">
        <f t="shared" si="25"/>
        <v>190</v>
      </c>
      <c r="B197" s="10"/>
      <c r="C197" s="11"/>
      <c r="D197" s="12"/>
      <c r="E197" s="2"/>
      <c r="F197" s="2"/>
      <c r="G197" s="2"/>
      <c r="K197" s="13"/>
      <c r="L197" s="13"/>
      <c r="M197" s="13"/>
      <c r="N197" s="2"/>
      <c r="T197" s="19"/>
      <c r="U197" s="18"/>
      <c r="V197" s="2"/>
      <c r="W197" s="18"/>
      <c r="X197" s="2"/>
    </row>
    <row r="198" spans="1:33" ht="15.75" customHeight="1">
      <c r="A198" s="47">
        <f t="shared" si="25"/>
        <v>191</v>
      </c>
      <c r="B198" s="10"/>
      <c r="C198" s="11"/>
      <c r="D198" s="12"/>
      <c r="E198" s="2"/>
      <c r="F198" s="2"/>
      <c r="G198" s="2"/>
      <c r="K198" s="13"/>
      <c r="L198" s="13"/>
      <c r="M198" s="13"/>
      <c r="N198" s="2"/>
      <c r="T198" s="19"/>
      <c r="U198" s="18"/>
      <c r="V198" s="2"/>
      <c r="W198" s="18"/>
      <c r="X198" s="2"/>
    </row>
    <row r="199" spans="1:33" ht="15.75" customHeight="1">
      <c r="A199" s="47">
        <f t="shared" si="25"/>
        <v>192</v>
      </c>
      <c r="B199" s="10"/>
      <c r="C199" s="24"/>
      <c r="D199" s="12"/>
      <c r="E199" s="2"/>
      <c r="F199" s="2"/>
      <c r="G199" s="2"/>
      <c r="K199" s="13"/>
      <c r="L199" s="13"/>
      <c r="M199" s="13"/>
      <c r="N199" s="2"/>
      <c r="T199" s="19"/>
      <c r="U199" s="18"/>
      <c r="V199" s="2"/>
      <c r="W199" s="18"/>
      <c r="X199" s="2"/>
    </row>
    <row r="200" spans="1:33" ht="15.75" customHeight="1">
      <c r="A200" s="47">
        <f t="shared" si="25"/>
        <v>193</v>
      </c>
      <c r="B200" s="10"/>
      <c r="C200" s="24"/>
      <c r="D200" s="12"/>
      <c r="E200" s="2"/>
      <c r="F200" s="2"/>
      <c r="G200" s="2"/>
      <c r="K200" s="13"/>
      <c r="L200" s="13"/>
      <c r="M200" s="13"/>
      <c r="N200" s="2"/>
      <c r="T200" s="19"/>
      <c r="U200" s="18"/>
      <c r="W200" s="18"/>
    </row>
    <row r="201" spans="1:33" ht="15.75" customHeight="1">
      <c r="A201" s="47">
        <f t="shared" si="25"/>
        <v>194</v>
      </c>
      <c r="B201" s="10"/>
      <c r="C201" s="24"/>
      <c r="D201" s="12"/>
      <c r="E201" s="2"/>
      <c r="F201" s="2"/>
      <c r="G201" s="2"/>
      <c r="K201" s="13"/>
      <c r="L201" s="13"/>
      <c r="M201" s="13"/>
      <c r="N201" s="2"/>
      <c r="T201" s="19"/>
      <c r="U201" s="18"/>
      <c r="W201" s="18"/>
    </row>
    <row r="202" spans="1:33" ht="15.75" customHeight="1">
      <c r="A202" s="47">
        <f t="shared" si="25"/>
        <v>195</v>
      </c>
      <c r="B202" s="10"/>
      <c r="C202" s="24"/>
      <c r="D202" s="12"/>
      <c r="E202" s="2"/>
      <c r="F202" s="2"/>
      <c r="G202" s="2"/>
      <c r="K202" s="13"/>
      <c r="L202" s="13"/>
      <c r="M202" s="13"/>
      <c r="N202" s="2"/>
      <c r="T202" s="19"/>
      <c r="U202" s="18"/>
      <c r="W202" s="18"/>
    </row>
    <row r="203" spans="1:33" ht="15.75" customHeight="1">
      <c r="A203" s="47">
        <f t="shared" si="25"/>
        <v>196</v>
      </c>
      <c r="B203" s="10"/>
      <c r="C203" s="24"/>
      <c r="D203" s="12"/>
      <c r="E203" s="2"/>
      <c r="F203" s="2"/>
      <c r="G203" s="2"/>
      <c r="K203" s="13"/>
      <c r="L203" s="13"/>
      <c r="M203" s="13"/>
      <c r="N203" s="2"/>
      <c r="T203" s="19"/>
      <c r="U203" s="18"/>
      <c r="W203" s="18"/>
    </row>
    <row r="204" spans="1:33" ht="15.75" customHeight="1">
      <c r="A204" s="47">
        <f t="shared" si="25"/>
        <v>197</v>
      </c>
      <c r="B204" s="10"/>
      <c r="C204" s="24"/>
      <c r="D204" s="12"/>
      <c r="E204" s="2"/>
      <c r="F204" s="2"/>
      <c r="G204" s="2"/>
      <c r="K204" s="13"/>
      <c r="L204" s="13"/>
      <c r="M204" s="13"/>
      <c r="N204" s="2"/>
      <c r="T204" s="19"/>
      <c r="U204" s="18"/>
      <c r="W204" s="18"/>
    </row>
    <row r="205" spans="1:33" ht="15.75" customHeight="1">
      <c r="A205" s="47">
        <f t="shared" si="25"/>
        <v>198</v>
      </c>
      <c r="B205" s="10"/>
      <c r="C205" s="24"/>
      <c r="D205" s="12"/>
      <c r="E205" s="2"/>
      <c r="K205" s="13"/>
      <c r="L205" s="13"/>
      <c r="M205" s="13"/>
      <c r="N205" s="2"/>
      <c r="T205" s="19"/>
      <c r="U205" s="18"/>
      <c r="W205" s="18"/>
    </row>
    <row r="206" spans="1:33" ht="15.75" customHeight="1">
      <c r="A206" s="54"/>
      <c r="B206" s="29"/>
      <c r="C206" s="30"/>
      <c r="D206" s="31"/>
      <c r="E206" s="32"/>
      <c r="F206" s="37"/>
      <c r="G206" s="37"/>
      <c r="H206" s="33"/>
      <c r="I206" s="33"/>
      <c r="J206" s="33"/>
      <c r="K206" s="38"/>
      <c r="L206" s="59"/>
      <c r="M206" s="59"/>
      <c r="N206" s="33"/>
      <c r="O206" s="33"/>
      <c r="P206" s="33"/>
      <c r="Q206" s="33"/>
      <c r="R206" s="33"/>
      <c r="S206" s="33"/>
      <c r="T206" s="56"/>
      <c r="U206" s="57"/>
      <c r="V206" s="58"/>
      <c r="W206" s="57"/>
      <c r="X206" s="58"/>
      <c r="Y206" s="33"/>
      <c r="Z206" s="33"/>
      <c r="AA206" s="33"/>
      <c r="AB206" s="33"/>
      <c r="AC206" s="33"/>
      <c r="AD206" s="33"/>
      <c r="AE206" s="33"/>
      <c r="AF206" s="33"/>
      <c r="AG206" s="33"/>
    </row>
    <row r="207" spans="1:33" ht="15.75" customHeight="1">
      <c r="A207" s="47">
        <f>A205+1</f>
        <v>199</v>
      </c>
      <c r="B207" s="10"/>
      <c r="C207" s="11"/>
      <c r="D207" s="12"/>
      <c r="E207" s="2"/>
      <c r="F207" s="2"/>
      <c r="G207" s="2"/>
      <c r="K207" s="13"/>
      <c r="L207" s="13"/>
      <c r="M207" s="13"/>
      <c r="N207" s="2"/>
      <c r="T207" s="19"/>
      <c r="U207" s="18"/>
      <c r="W207" s="18"/>
    </row>
    <row r="208" spans="1:33" ht="15.75" customHeight="1">
      <c r="A208" s="47">
        <f t="shared" ref="A208:A232" si="26">A207+1</f>
        <v>200</v>
      </c>
      <c r="B208" s="10"/>
      <c r="C208" s="11"/>
      <c r="D208" s="12"/>
      <c r="E208" s="2"/>
      <c r="F208" s="2"/>
      <c r="K208" s="13"/>
      <c r="L208" s="13"/>
      <c r="M208" s="13"/>
      <c r="N208" s="2"/>
      <c r="T208" s="19"/>
      <c r="U208" s="18"/>
      <c r="W208" s="18"/>
    </row>
    <row r="209" spans="1:23" ht="15.75" customHeight="1">
      <c r="A209" s="47">
        <f t="shared" si="26"/>
        <v>201</v>
      </c>
      <c r="B209" s="10"/>
      <c r="C209" s="11"/>
      <c r="D209" s="12"/>
      <c r="E209" s="2"/>
      <c r="F209" s="2"/>
      <c r="G209" s="2"/>
      <c r="I209" s="2"/>
      <c r="J209" s="2"/>
      <c r="K209" s="13"/>
      <c r="L209" s="13"/>
      <c r="M209" s="13"/>
      <c r="N209" s="2"/>
      <c r="T209" s="19"/>
      <c r="U209" s="18"/>
      <c r="W209" s="18"/>
    </row>
    <row r="210" spans="1:23" ht="15.75" customHeight="1">
      <c r="A210" s="47">
        <f t="shared" si="26"/>
        <v>202</v>
      </c>
      <c r="B210" s="10"/>
      <c r="C210" s="11"/>
      <c r="D210" s="12"/>
      <c r="E210" s="2"/>
      <c r="F210" s="2"/>
      <c r="G210" s="2"/>
      <c r="K210" s="13"/>
      <c r="L210" s="13"/>
      <c r="M210" s="13"/>
      <c r="N210" s="2"/>
      <c r="T210" s="19"/>
      <c r="U210" s="18"/>
      <c r="W210" s="18"/>
    </row>
    <row r="211" spans="1:23" ht="15.75" customHeight="1">
      <c r="A211" s="47">
        <f t="shared" si="26"/>
        <v>203</v>
      </c>
      <c r="B211" s="10"/>
      <c r="C211" s="11"/>
      <c r="D211" s="12"/>
      <c r="E211" s="2"/>
      <c r="F211" s="2"/>
      <c r="G211" s="2"/>
      <c r="K211" s="13"/>
      <c r="L211" s="13"/>
      <c r="M211" s="13"/>
      <c r="N211" s="2"/>
      <c r="T211" s="19"/>
      <c r="U211" s="18"/>
      <c r="W211" s="18"/>
    </row>
    <row r="212" spans="1:23" ht="15.75" customHeight="1">
      <c r="A212" s="47">
        <f t="shared" si="26"/>
        <v>204</v>
      </c>
      <c r="B212" s="10"/>
      <c r="C212" s="11"/>
      <c r="D212" s="12"/>
      <c r="E212" s="2"/>
      <c r="F212" s="2"/>
      <c r="G212" s="2"/>
      <c r="K212" s="13"/>
      <c r="L212" s="13"/>
      <c r="M212" s="13"/>
      <c r="N212" s="2"/>
      <c r="T212" s="19"/>
      <c r="U212" s="18"/>
      <c r="W212" s="18"/>
    </row>
    <row r="213" spans="1:23" ht="15.75" customHeight="1">
      <c r="A213" s="47">
        <f t="shared" si="26"/>
        <v>205</v>
      </c>
      <c r="B213" s="10"/>
      <c r="C213" s="11"/>
      <c r="D213" s="12"/>
      <c r="E213" s="2"/>
      <c r="F213" s="2"/>
      <c r="G213" s="2"/>
      <c r="K213" s="13"/>
      <c r="L213" s="13"/>
      <c r="M213" s="13"/>
      <c r="N213" s="2"/>
      <c r="T213" s="19"/>
      <c r="U213" s="18"/>
      <c r="W213" s="18"/>
    </row>
    <row r="214" spans="1:23" ht="15.75" customHeight="1">
      <c r="A214" s="47">
        <f t="shared" si="26"/>
        <v>206</v>
      </c>
      <c r="B214" s="10"/>
      <c r="C214" s="11"/>
      <c r="D214" s="12"/>
      <c r="E214" s="2"/>
      <c r="F214" s="2"/>
      <c r="G214" s="2"/>
      <c r="K214" s="13"/>
      <c r="L214" s="13"/>
      <c r="M214" s="13"/>
      <c r="N214" s="2"/>
      <c r="T214" s="19"/>
      <c r="U214" s="18"/>
      <c r="W214" s="18"/>
    </row>
    <row r="215" spans="1:23" ht="15.75" customHeight="1">
      <c r="A215" s="47">
        <f t="shared" si="26"/>
        <v>207</v>
      </c>
      <c r="B215" s="10"/>
      <c r="C215" s="24"/>
      <c r="D215" s="12"/>
      <c r="E215" s="2"/>
      <c r="F215" s="2"/>
      <c r="G215" s="2"/>
      <c r="K215" s="13"/>
      <c r="L215" s="13"/>
      <c r="M215" s="13"/>
      <c r="N215" s="2"/>
      <c r="T215" s="19"/>
      <c r="U215" s="18"/>
      <c r="W215" s="18"/>
    </row>
    <row r="216" spans="1:23" ht="15.75" customHeight="1">
      <c r="A216" s="47">
        <f t="shared" si="26"/>
        <v>208</v>
      </c>
      <c r="B216" s="10"/>
      <c r="C216" s="11"/>
      <c r="D216" s="12"/>
      <c r="E216" s="2"/>
      <c r="F216" s="2"/>
      <c r="G216" s="2"/>
      <c r="K216" s="13"/>
      <c r="L216" s="13"/>
      <c r="M216" s="13"/>
      <c r="N216" s="2"/>
      <c r="T216" s="19"/>
      <c r="U216" s="18"/>
      <c r="W216" s="18"/>
    </row>
    <row r="217" spans="1:23" ht="15.75" customHeight="1">
      <c r="A217" s="47">
        <f t="shared" si="26"/>
        <v>209</v>
      </c>
      <c r="C217" s="52"/>
      <c r="D217" s="48"/>
      <c r="E217" s="63"/>
      <c r="K217" s="53"/>
      <c r="L217" s="53"/>
      <c r="M217" s="53"/>
      <c r="T217" s="19"/>
    </row>
    <row r="218" spans="1:23" ht="15.75" customHeight="1">
      <c r="A218" s="47">
        <f t="shared" si="26"/>
        <v>210</v>
      </c>
      <c r="D218" s="48"/>
      <c r="L218" s="53"/>
      <c r="M218" s="53"/>
      <c r="T218" s="19"/>
    </row>
    <row r="219" spans="1:23" ht="15.75" customHeight="1">
      <c r="A219" s="47">
        <f t="shared" si="26"/>
        <v>211</v>
      </c>
      <c r="D219" s="48"/>
      <c r="T219" s="19"/>
      <c r="U219" s="64"/>
      <c r="W219" s="64"/>
    </row>
    <row r="220" spans="1:23" ht="15.75" customHeight="1">
      <c r="A220" s="47">
        <f t="shared" si="26"/>
        <v>212</v>
      </c>
      <c r="D220" s="48"/>
      <c r="T220" s="19"/>
      <c r="U220" s="2"/>
      <c r="W220" s="2"/>
    </row>
    <row r="221" spans="1:23" ht="15.75" customHeight="1">
      <c r="A221" s="47">
        <f t="shared" si="26"/>
        <v>213</v>
      </c>
      <c r="D221" s="48"/>
      <c r="T221" s="19"/>
    </row>
    <row r="222" spans="1:23" ht="15.75" customHeight="1">
      <c r="A222" s="47">
        <f t="shared" si="26"/>
        <v>214</v>
      </c>
      <c r="D222" s="48"/>
      <c r="T222" s="19"/>
    </row>
    <row r="223" spans="1:23" ht="15.75" customHeight="1">
      <c r="A223" s="47">
        <f t="shared" si="26"/>
        <v>215</v>
      </c>
      <c r="D223" s="48"/>
      <c r="T223" s="19"/>
    </row>
    <row r="224" spans="1:23" ht="15.75" customHeight="1">
      <c r="A224" s="47">
        <f t="shared" si="26"/>
        <v>216</v>
      </c>
      <c r="D224" s="48"/>
      <c r="T224" s="19"/>
    </row>
    <row r="225" spans="1:20" ht="15.75" customHeight="1">
      <c r="A225" s="47">
        <f t="shared" si="26"/>
        <v>217</v>
      </c>
      <c r="D225" s="48"/>
      <c r="T225" s="19"/>
    </row>
    <row r="226" spans="1:20" ht="15.75" customHeight="1">
      <c r="A226" s="47">
        <f t="shared" si="26"/>
        <v>218</v>
      </c>
      <c r="D226" s="48"/>
      <c r="T226" s="19"/>
    </row>
    <row r="227" spans="1:20" ht="15.75" customHeight="1">
      <c r="A227" s="47">
        <f t="shared" si="26"/>
        <v>219</v>
      </c>
      <c r="D227" s="48"/>
      <c r="T227" s="19"/>
    </row>
    <row r="228" spans="1:20" ht="15.75" customHeight="1">
      <c r="A228" s="47">
        <f t="shared" si="26"/>
        <v>220</v>
      </c>
      <c r="D228" s="48"/>
      <c r="T228" s="19"/>
    </row>
    <row r="229" spans="1:20" ht="15.75" customHeight="1">
      <c r="A229" s="47">
        <f t="shared" si="26"/>
        <v>221</v>
      </c>
      <c r="D229" s="48"/>
      <c r="T229" s="19"/>
    </row>
    <row r="230" spans="1:20" ht="15.75" customHeight="1">
      <c r="A230" s="47">
        <f t="shared" si="26"/>
        <v>222</v>
      </c>
      <c r="D230" s="48"/>
      <c r="T230" s="19"/>
    </row>
    <row r="231" spans="1:20" ht="15.75" customHeight="1">
      <c r="A231" s="47">
        <f t="shared" si="26"/>
        <v>223</v>
      </c>
      <c r="D231" s="48"/>
      <c r="T231" s="19"/>
    </row>
    <row r="232" spans="1:20" ht="15.75" customHeight="1">
      <c r="A232" s="47">
        <f t="shared" si="26"/>
        <v>224</v>
      </c>
      <c r="D232" s="48"/>
      <c r="T232" s="19"/>
    </row>
    <row r="233" spans="1:20" ht="15.75" customHeight="1">
      <c r="A233" s="65"/>
      <c r="T233" s="19"/>
    </row>
    <row r="234" spans="1:20" ht="15.75" customHeight="1">
      <c r="A234" s="65"/>
      <c r="T234" s="19"/>
    </row>
    <row r="235" spans="1:20" ht="15.75" customHeight="1">
      <c r="A235" s="65"/>
      <c r="T235" s="19"/>
    </row>
    <row r="236" spans="1:20" ht="15.75" customHeight="1">
      <c r="A236" s="65"/>
      <c r="T236" s="19"/>
    </row>
    <row r="237" spans="1:20" ht="15.75" customHeight="1">
      <c r="A237" s="65"/>
      <c r="T237" s="19"/>
    </row>
    <row r="238" spans="1:20" ht="15.75" customHeight="1">
      <c r="A238" s="65"/>
      <c r="T238" s="19"/>
    </row>
    <row r="239" spans="1:20" ht="15.75" customHeight="1">
      <c r="A239" s="65"/>
      <c r="T239" s="19"/>
    </row>
    <row r="240" spans="1:20" ht="15.75" customHeight="1">
      <c r="A240" s="65"/>
      <c r="T240" s="19"/>
    </row>
    <row r="241" spans="1:20" ht="15.75" customHeight="1">
      <c r="A241" s="65"/>
      <c r="T241" s="19"/>
    </row>
    <row r="242" spans="1:20" ht="15.75" customHeight="1">
      <c r="A242" s="65"/>
      <c r="T242" s="19"/>
    </row>
    <row r="243" spans="1:20" ht="15.75" customHeight="1">
      <c r="A243" s="65"/>
      <c r="T243" s="19"/>
    </row>
    <row r="244" spans="1:20" ht="15.75" customHeight="1">
      <c r="A244" s="65"/>
      <c r="T244" s="19"/>
    </row>
    <row r="245" spans="1:20" ht="15.75" customHeight="1">
      <c r="A245" s="65"/>
      <c r="T245" s="19"/>
    </row>
    <row r="246" spans="1:20" ht="15.75" customHeight="1">
      <c r="A246" s="65"/>
      <c r="T246" s="19"/>
    </row>
    <row r="247" spans="1:20" ht="15.75" customHeight="1">
      <c r="A247" s="65"/>
      <c r="T247" s="19"/>
    </row>
    <row r="248" spans="1:20" ht="15.75" customHeight="1">
      <c r="A248" s="65"/>
      <c r="T248" s="19"/>
    </row>
    <row r="249" spans="1:20" ht="15.75" customHeight="1">
      <c r="A249" s="65"/>
      <c r="T249" s="19"/>
    </row>
    <row r="250" spans="1:20" ht="15.75" customHeight="1">
      <c r="A250" s="65"/>
      <c r="T250" s="19"/>
    </row>
    <row r="251" spans="1:20" ht="15.75" customHeight="1">
      <c r="A251" s="65"/>
      <c r="T251" s="19"/>
    </row>
    <row r="252" spans="1:20" ht="15.75" customHeight="1">
      <c r="A252" s="65"/>
      <c r="T252" s="19"/>
    </row>
    <row r="253" spans="1:20" ht="15.75" customHeight="1">
      <c r="A253" s="65"/>
      <c r="T253" s="19"/>
    </row>
    <row r="254" spans="1:20" ht="15.75" customHeight="1">
      <c r="A254" s="65"/>
      <c r="T254" s="19"/>
    </row>
    <row r="255" spans="1:20" ht="15.75" customHeight="1">
      <c r="A255" s="65"/>
      <c r="T255" s="19"/>
    </row>
    <row r="256" spans="1:20" ht="15.75" customHeight="1">
      <c r="A256" s="65"/>
      <c r="T256" s="19"/>
    </row>
    <row r="257" spans="1:20" ht="15.75" customHeight="1">
      <c r="A257" s="65"/>
      <c r="T257" s="19"/>
    </row>
    <row r="258" spans="1:20" ht="15.75" customHeight="1">
      <c r="A258" s="65"/>
      <c r="T258" s="19"/>
    </row>
    <row r="259" spans="1:20" ht="15.75" customHeight="1">
      <c r="A259" s="65"/>
      <c r="T259" s="19"/>
    </row>
    <row r="260" spans="1:20" ht="15.75" customHeight="1">
      <c r="A260" s="65"/>
      <c r="T260" s="19"/>
    </row>
    <row r="261" spans="1:20" ht="15.75" customHeight="1">
      <c r="A261" s="65"/>
      <c r="T261" s="19"/>
    </row>
    <row r="262" spans="1:20" ht="15.75" customHeight="1">
      <c r="A262" s="65"/>
      <c r="T262" s="19"/>
    </row>
    <row r="263" spans="1:20" ht="15.75" customHeight="1">
      <c r="A263" s="65"/>
      <c r="T263" s="19"/>
    </row>
    <row r="264" spans="1:20" ht="15.75" customHeight="1">
      <c r="A264" s="65"/>
      <c r="T264" s="19"/>
    </row>
    <row r="265" spans="1:20" ht="15.75" customHeight="1">
      <c r="A265" s="65"/>
      <c r="T265" s="19"/>
    </row>
    <row r="266" spans="1:20" ht="15.75" customHeight="1">
      <c r="A266" s="65"/>
      <c r="T266" s="19"/>
    </row>
    <row r="267" spans="1:20" ht="15.75" customHeight="1">
      <c r="A267" s="65"/>
      <c r="T267" s="19"/>
    </row>
    <row r="268" spans="1:20" ht="15.75" customHeight="1">
      <c r="A268" s="65"/>
      <c r="T268" s="19"/>
    </row>
    <row r="269" spans="1:20" ht="15.75" customHeight="1">
      <c r="A269" s="65"/>
      <c r="T269" s="19"/>
    </row>
    <row r="270" spans="1:20" ht="15.75" customHeight="1">
      <c r="A270" s="65"/>
      <c r="T270" s="19"/>
    </row>
    <row r="271" spans="1:20" ht="15.75" customHeight="1">
      <c r="A271" s="65"/>
      <c r="T271" s="19"/>
    </row>
    <row r="272" spans="1:20" ht="15.75" customHeight="1">
      <c r="A272" s="65"/>
      <c r="T272" s="19"/>
    </row>
    <row r="273" spans="1:20" ht="15.75" customHeight="1">
      <c r="A273" s="65"/>
      <c r="T273" s="19"/>
    </row>
    <row r="274" spans="1:20" ht="15.75" customHeight="1">
      <c r="A274" s="65"/>
      <c r="T274" s="19"/>
    </row>
    <row r="275" spans="1:20" ht="15.75" customHeight="1">
      <c r="A275" s="65"/>
      <c r="T275" s="19"/>
    </row>
    <row r="276" spans="1:20" ht="15.75" customHeight="1">
      <c r="A276" s="65"/>
      <c r="T276" s="19"/>
    </row>
    <row r="277" spans="1:20" ht="15.75" customHeight="1">
      <c r="A277" s="65"/>
      <c r="T277" s="19"/>
    </row>
    <row r="278" spans="1:20" ht="15.75" customHeight="1">
      <c r="A278" s="65"/>
      <c r="T278" s="19"/>
    </row>
    <row r="279" spans="1:20" ht="15.75" customHeight="1">
      <c r="A279" s="65"/>
      <c r="T279" s="19"/>
    </row>
    <row r="280" spans="1:20" ht="15.75" customHeight="1">
      <c r="A280" s="65"/>
      <c r="T280" s="19"/>
    </row>
    <row r="281" spans="1:20" ht="15.75" customHeight="1">
      <c r="A281" s="65"/>
      <c r="T281" s="19"/>
    </row>
    <row r="282" spans="1:20" ht="15.75" customHeight="1">
      <c r="A282" s="65"/>
      <c r="T282" s="19"/>
    </row>
    <row r="283" spans="1:20" ht="15.75" customHeight="1">
      <c r="A283" s="65"/>
      <c r="T283" s="19"/>
    </row>
    <row r="284" spans="1:20" ht="15.75" customHeight="1">
      <c r="A284" s="65"/>
      <c r="T284" s="19"/>
    </row>
    <row r="285" spans="1:20" ht="15.75" customHeight="1">
      <c r="A285" s="65"/>
      <c r="T285" s="19"/>
    </row>
    <row r="286" spans="1:20" ht="15.75" customHeight="1">
      <c r="A286" s="65"/>
      <c r="T286" s="19"/>
    </row>
    <row r="287" spans="1:20" ht="15.75" customHeight="1">
      <c r="A287" s="65"/>
      <c r="T287" s="19"/>
    </row>
    <row r="288" spans="1:20" ht="15.75" customHeight="1">
      <c r="A288" s="65"/>
      <c r="T288" s="19"/>
    </row>
    <row r="289" spans="1:20" ht="15.75" customHeight="1">
      <c r="A289" s="65"/>
      <c r="T289" s="19"/>
    </row>
    <row r="290" spans="1:20" ht="15.75" customHeight="1">
      <c r="A290" s="65"/>
      <c r="T290" s="19"/>
    </row>
    <row r="291" spans="1:20" ht="15.75" customHeight="1">
      <c r="A291" s="65"/>
      <c r="T291" s="19"/>
    </row>
    <row r="292" spans="1:20" ht="15.75" customHeight="1">
      <c r="A292" s="65"/>
      <c r="T292" s="19"/>
    </row>
    <row r="293" spans="1:20" ht="15.75" customHeight="1">
      <c r="A293" s="65"/>
      <c r="T293" s="19"/>
    </row>
    <row r="294" spans="1:20" ht="15.75" customHeight="1">
      <c r="A294" s="65"/>
      <c r="T294" s="19"/>
    </row>
    <row r="295" spans="1:20" ht="15.75" customHeight="1">
      <c r="A295" s="65"/>
      <c r="T295" s="19"/>
    </row>
    <row r="296" spans="1:20" ht="15.75" customHeight="1">
      <c r="A296" s="65"/>
      <c r="T296" s="19"/>
    </row>
    <row r="297" spans="1:20" ht="15.75" customHeight="1">
      <c r="A297" s="65"/>
      <c r="T297" s="19"/>
    </row>
    <row r="298" spans="1:20" ht="15.75" customHeight="1">
      <c r="A298" s="65"/>
      <c r="T298" s="19"/>
    </row>
    <row r="299" spans="1:20" ht="15.75" customHeight="1">
      <c r="A299" s="65"/>
      <c r="T299" s="19"/>
    </row>
    <row r="300" spans="1:20" ht="15.75" customHeight="1">
      <c r="A300" s="65"/>
      <c r="T300" s="19"/>
    </row>
    <row r="301" spans="1:20" ht="15.75" customHeight="1">
      <c r="A301" s="65"/>
      <c r="T301" s="19"/>
    </row>
    <row r="302" spans="1:20" ht="15.75" customHeight="1">
      <c r="A302" s="65"/>
      <c r="T302" s="19"/>
    </row>
    <row r="303" spans="1:20" ht="15.75" customHeight="1">
      <c r="A303" s="65"/>
      <c r="T303" s="19"/>
    </row>
    <row r="304" spans="1:20" ht="15.75" customHeight="1">
      <c r="A304" s="65"/>
      <c r="T304" s="19"/>
    </row>
    <row r="305" spans="1:20" ht="15.75" customHeight="1">
      <c r="A305" s="65"/>
      <c r="T305" s="19"/>
    </row>
    <row r="306" spans="1:20" ht="15.75" customHeight="1">
      <c r="A306" s="65"/>
      <c r="T306" s="19"/>
    </row>
    <row r="307" spans="1:20" ht="15.75" customHeight="1">
      <c r="A307" s="65"/>
      <c r="T307" s="19"/>
    </row>
    <row r="308" spans="1:20" ht="15.75" customHeight="1">
      <c r="A308" s="65"/>
      <c r="T308" s="19"/>
    </row>
    <row r="309" spans="1:20" ht="15.75" customHeight="1">
      <c r="A309" s="65"/>
      <c r="T309" s="19"/>
    </row>
    <row r="310" spans="1:20" ht="15.75" customHeight="1">
      <c r="A310" s="65"/>
      <c r="T310" s="19"/>
    </row>
    <row r="311" spans="1:20" ht="15.75" customHeight="1">
      <c r="A311" s="65"/>
      <c r="T311" s="19"/>
    </row>
    <row r="312" spans="1:20" ht="15.75" customHeight="1">
      <c r="A312" s="65"/>
      <c r="T312" s="19"/>
    </row>
    <row r="313" spans="1:20" ht="15.75" customHeight="1">
      <c r="A313" s="65"/>
      <c r="T313" s="19"/>
    </row>
    <row r="314" spans="1:20" ht="15.75" customHeight="1">
      <c r="A314" s="65"/>
      <c r="T314" s="19"/>
    </row>
    <row r="315" spans="1:20" ht="15.75" customHeight="1">
      <c r="A315" s="65"/>
      <c r="T315" s="19"/>
    </row>
    <row r="316" spans="1:20" ht="15.75" customHeight="1">
      <c r="A316" s="65"/>
      <c r="T316" s="19"/>
    </row>
    <row r="317" spans="1:20" ht="15.75" customHeight="1">
      <c r="A317" s="65"/>
      <c r="T317" s="19"/>
    </row>
    <row r="318" spans="1:20" ht="15.75" customHeight="1">
      <c r="A318" s="65"/>
      <c r="T318" s="19"/>
    </row>
    <row r="319" spans="1:20" ht="15.75" customHeight="1">
      <c r="A319" s="65"/>
      <c r="T319" s="19"/>
    </row>
    <row r="320" spans="1:20" ht="15.75" customHeight="1">
      <c r="A320" s="65"/>
      <c r="T320" s="19"/>
    </row>
    <row r="321" spans="1:20" ht="15.75" customHeight="1">
      <c r="A321" s="65"/>
      <c r="T321" s="19"/>
    </row>
    <row r="322" spans="1:20" ht="15.75" customHeight="1">
      <c r="A322" s="65"/>
      <c r="T322" s="19"/>
    </row>
    <row r="323" spans="1:20" ht="15.75" customHeight="1">
      <c r="A323" s="65"/>
      <c r="T323" s="19"/>
    </row>
    <row r="324" spans="1:20" ht="15.75" customHeight="1">
      <c r="A324" s="65"/>
      <c r="T324" s="19"/>
    </row>
    <row r="325" spans="1:20" ht="15.75" customHeight="1">
      <c r="A325" s="65"/>
      <c r="T325" s="19"/>
    </row>
    <row r="326" spans="1:20" ht="15.75" customHeight="1">
      <c r="A326" s="65"/>
      <c r="T326" s="19"/>
    </row>
    <row r="327" spans="1:20" ht="15.75" customHeight="1">
      <c r="A327" s="65"/>
      <c r="T327" s="19"/>
    </row>
    <row r="328" spans="1:20" ht="15.75" customHeight="1">
      <c r="A328" s="65"/>
      <c r="T328" s="19"/>
    </row>
    <row r="329" spans="1:20" ht="15.75" customHeight="1">
      <c r="A329" s="65"/>
      <c r="T329" s="19"/>
    </row>
    <row r="330" spans="1:20" ht="15.75" customHeight="1">
      <c r="A330" s="65"/>
      <c r="T330" s="19"/>
    </row>
    <row r="331" spans="1:20" ht="15.75" customHeight="1">
      <c r="A331" s="65"/>
      <c r="T331" s="19"/>
    </row>
    <row r="332" spans="1:20" ht="15.75" customHeight="1">
      <c r="A332" s="65"/>
      <c r="T332" s="19"/>
    </row>
    <row r="333" spans="1:20" ht="15.75" customHeight="1">
      <c r="A333" s="65"/>
      <c r="T333" s="19"/>
    </row>
    <row r="334" spans="1:20" ht="15.75" customHeight="1">
      <c r="A334" s="65"/>
      <c r="T334" s="19"/>
    </row>
    <row r="335" spans="1:20" ht="15.75" customHeight="1">
      <c r="A335" s="65"/>
      <c r="T335" s="19"/>
    </row>
    <row r="336" spans="1:20" ht="15.75" customHeight="1">
      <c r="A336" s="65"/>
      <c r="T336" s="19"/>
    </row>
    <row r="337" spans="1:20" ht="15.75" customHeight="1">
      <c r="A337" s="65"/>
      <c r="T337" s="19"/>
    </row>
    <row r="338" spans="1:20" ht="15.75" customHeight="1">
      <c r="A338" s="65"/>
      <c r="T338" s="19"/>
    </row>
    <row r="339" spans="1:20" ht="15.75" customHeight="1">
      <c r="A339" s="65"/>
      <c r="T339" s="19"/>
    </row>
    <row r="340" spans="1:20" ht="15.75" customHeight="1">
      <c r="A340" s="65"/>
      <c r="T340" s="19"/>
    </row>
    <row r="341" spans="1:20" ht="15.75" customHeight="1">
      <c r="A341" s="65"/>
      <c r="T341" s="19"/>
    </row>
    <row r="342" spans="1:20" ht="15.75" customHeight="1">
      <c r="A342" s="65"/>
      <c r="T342" s="19"/>
    </row>
    <row r="343" spans="1:20" ht="15.75" customHeight="1">
      <c r="A343" s="65"/>
      <c r="T343" s="19"/>
    </row>
    <row r="344" spans="1:20" ht="15.75" customHeight="1">
      <c r="A344" s="65"/>
      <c r="T344" s="19"/>
    </row>
    <row r="345" spans="1:20" ht="15.75" customHeight="1">
      <c r="A345" s="65"/>
      <c r="T345" s="19"/>
    </row>
    <row r="346" spans="1:20" ht="15.75" customHeight="1">
      <c r="A346" s="65"/>
      <c r="T346" s="19"/>
    </row>
    <row r="347" spans="1:20" ht="15.75" customHeight="1">
      <c r="A347" s="65"/>
      <c r="T347" s="19"/>
    </row>
    <row r="348" spans="1:20" ht="15.75" customHeight="1">
      <c r="A348" s="65"/>
      <c r="T348" s="19"/>
    </row>
    <row r="349" spans="1:20" ht="15.75" customHeight="1">
      <c r="A349" s="65"/>
      <c r="T349" s="19"/>
    </row>
    <row r="350" spans="1:20" ht="15.75" customHeight="1">
      <c r="A350" s="65"/>
      <c r="T350" s="19"/>
    </row>
    <row r="351" spans="1:20" ht="15.75" customHeight="1">
      <c r="A351" s="65"/>
      <c r="T351" s="19"/>
    </row>
    <row r="352" spans="1:20" ht="15.75" customHeight="1">
      <c r="A352" s="65"/>
      <c r="T352" s="19"/>
    </row>
    <row r="353" spans="1:20" ht="15.75" customHeight="1">
      <c r="A353" s="65"/>
      <c r="T353" s="19"/>
    </row>
    <row r="354" spans="1:20" ht="15.75" customHeight="1">
      <c r="A354" s="65"/>
      <c r="T354" s="19"/>
    </row>
    <row r="355" spans="1:20" ht="15.75" customHeight="1">
      <c r="A355" s="65"/>
      <c r="T355" s="19"/>
    </row>
    <row r="356" spans="1:20" ht="15.75" customHeight="1">
      <c r="A356" s="65"/>
      <c r="T356" s="19"/>
    </row>
    <row r="357" spans="1:20" ht="15.75" customHeight="1">
      <c r="A357" s="65"/>
      <c r="T357" s="19"/>
    </row>
    <row r="358" spans="1:20" ht="15.75" customHeight="1">
      <c r="A358" s="65"/>
      <c r="T358" s="19"/>
    </row>
    <row r="359" spans="1:20" ht="15.75" customHeight="1">
      <c r="A359" s="65"/>
      <c r="T359" s="19"/>
    </row>
    <row r="360" spans="1:20" ht="15.75" customHeight="1">
      <c r="A360" s="65"/>
      <c r="T360" s="19"/>
    </row>
    <row r="361" spans="1:20" ht="15.75" customHeight="1">
      <c r="A361" s="65"/>
      <c r="T361" s="19"/>
    </row>
    <row r="362" spans="1:20" ht="15.75" customHeight="1">
      <c r="A362" s="65"/>
      <c r="T362" s="19"/>
    </row>
    <row r="363" spans="1:20" ht="15.75" customHeight="1">
      <c r="A363" s="65"/>
      <c r="T363" s="19"/>
    </row>
    <row r="364" spans="1:20" ht="15.75" customHeight="1">
      <c r="A364" s="65"/>
      <c r="T364" s="19"/>
    </row>
    <row r="365" spans="1:20" ht="15.75" customHeight="1">
      <c r="A365" s="65"/>
      <c r="T365" s="19"/>
    </row>
    <row r="366" spans="1:20" ht="15.75" customHeight="1">
      <c r="A366" s="65"/>
      <c r="T366" s="19"/>
    </row>
    <row r="367" spans="1:20" ht="15.75" customHeight="1">
      <c r="A367" s="65"/>
      <c r="T367" s="19"/>
    </row>
    <row r="368" spans="1:20" ht="15.75" customHeight="1">
      <c r="A368" s="65"/>
      <c r="T368" s="19"/>
    </row>
    <row r="369" spans="1:20" ht="15.75" customHeight="1">
      <c r="A369" s="65"/>
      <c r="T369" s="19"/>
    </row>
    <row r="370" spans="1:20" ht="15.75" customHeight="1">
      <c r="A370" s="65"/>
      <c r="T370" s="19"/>
    </row>
    <row r="371" spans="1:20" ht="15.75" customHeight="1">
      <c r="A371" s="65"/>
      <c r="T371" s="19"/>
    </row>
    <row r="372" spans="1:20" ht="15.75" customHeight="1">
      <c r="A372" s="65"/>
      <c r="T372" s="19"/>
    </row>
    <row r="373" spans="1:20" ht="15.75" customHeight="1">
      <c r="A373" s="65"/>
      <c r="T373" s="19"/>
    </row>
    <row r="374" spans="1:20" ht="15.75" customHeight="1">
      <c r="A374" s="65"/>
      <c r="T374" s="19"/>
    </row>
    <row r="375" spans="1:20" ht="15.75" customHeight="1">
      <c r="A375" s="65"/>
      <c r="T375" s="19"/>
    </row>
    <row r="376" spans="1:20" ht="15.75" customHeight="1">
      <c r="A376" s="65"/>
      <c r="T376" s="19"/>
    </row>
    <row r="377" spans="1:20" ht="15.75" customHeight="1">
      <c r="A377" s="65"/>
      <c r="T377" s="19"/>
    </row>
    <row r="378" spans="1:20" ht="15.75" customHeight="1">
      <c r="A378" s="65"/>
      <c r="T378" s="19"/>
    </row>
    <row r="379" spans="1:20" ht="15.75" customHeight="1">
      <c r="A379" s="65"/>
      <c r="T379" s="19"/>
    </row>
    <row r="380" spans="1:20" ht="15.75" customHeight="1">
      <c r="A380" s="65"/>
      <c r="T380" s="19"/>
    </row>
    <row r="381" spans="1:20" ht="15.75" customHeight="1">
      <c r="A381" s="65"/>
      <c r="T381" s="19"/>
    </row>
    <row r="382" spans="1:20" ht="15.75" customHeight="1">
      <c r="A382" s="65"/>
      <c r="T382" s="19"/>
    </row>
    <row r="383" spans="1:20" ht="15.75" customHeight="1">
      <c r="A383" s="65"/>
      <c r="T383" s="19"/>
    </row>
    <row r="384" spans="1:20" ht="15.75" customHeight="1">
      <c r="A384" s="65"/>
      <c r="T384" s="19"/>
    </row>
    <row r="385" spans="1:20" ht="15.75" customHeight="1">
      <c r="A385" s="65"/>
      <c r="T385" s="19"/>
    </row>
    <row r="386" spans="1:20" ht="15.75" customHeight="1">
      <c r="A386" s="65"/>
      <c r="T386" s="19"/>
    </row>
    <row r="387" spans="1:20" ht="15.75" customHeight="1">
      <c r="A387" s="65"/>
      <c r="T387" s="19"/>
    </row>
    <row r="388" spans="1:20" ht="15.75" customHeight="1">
      <c r="A388" s="65"/>
      <c r="T388" s="19"/>
    </row>
    <row r="389" spans="1:20" ht="15.75" customHeight="1">
      <c r="A389" s="65"/>
      <c r="T389" s="19"/>
    </row>
    <row r="390" spans="1:20" ht="15.75" customHeight="1">
      <c r="A390" s="65"/>
      <c r="T390" s="19"/>
    </row>
    <row r="391" spans="1:20" ht="15.75" customHeight="1">
      <c r="A391" s="65"/>
      <c r="T391" s="19"/>
    </row>
    <row r="392" spans="1:20" ht="15.75" customHeight="1">
      <c r="A392" s="65"/>
      <c r="T392" s="19"/>
    </row>
    <row r="393" spans="1:20" ht="15.75" customHeight="1">
      <c r="A393" s="65"/>
      <c r="T393" s="19"/>
    </row>
    <row r="394" spans="1:20" ht="15.75" customHeight="1">
      <c r="A394" s="65"/>
      <c r="T394" s="19"/>
    </row>
    <row r="395" spans="1:20" ht="15.75" customHeight="1">
      <c r="A395" s="65"/>
      <c r="T395" s="19"/>
    </row>
    <row r="396" spans="1:20" ht="15.75" customHeight="1">
      <c r="A396" s="65"/>
      <c r="T396" s="19"/>
    </row>
    <row r="397" spans="1:20" ht="15.75" customHeight="1">
      <c r="A397" s="65"/>
      <c r="T397" s="19"/>
    </row>
    <row r="398" spans="1:20" ht="15.75" customHeight="1">
      <c r="A398" s="65"/>
      <c r="T398" s="19"/>
    </row>
    <row r="399" spans="1:20" ht="15.75" customHeight="1">
      <c r="A399" s="65"/>
      <c r="T399" s="19"/>
    </row>
    <row r="400" spans="1:20" ht="15.75" customHeight="1">
      <c r="A400" s="65"/>
      <c r="T400" s="19"/>
    </row>
    <row r="401" spans="1:20" ht="15.75" customHeight="1">
      <c r="A401" s="65"/>
      <c r="T401" s="19"/>
    </row>
    <row r="402" spans="1:20" ht="15.75" customHeight="1">
      <c r="A402" s="65"/>
      <c r="T402" s="19"/>
    </row>
    <row r="403" spans="1:20" ht="15.75" customHeight="1">
      <c r="A403" s="65"/>
      <c r="T403" s="19"/>
    </row>
    <row r="404" spans="1:20" ht="15.75" customHeight="1">
      <c r="A404" s="65"/>
      <c r="T404" s="19"/>
    </row>
    <row r="405" spans="1:20" ht="15.75" customHeight="1">
      <c r="A405" s="65"/>
      <c r="T405" s="19"/>
    </row>
    <row r="406" spans="1:20" ht="15.75" customHeight="1">
      <c r="A406" s="65"/>
      <c r="T406" s="19"/>
    </row>
    <row r="407" spans="1:20" ht="15.75" customHeight="1">
      <c r="A407" s="65"/>
      <c r="T407" s="19"/>
    </row>
    <row r="408" spans="1:20" ht="15.75" customHeight="1">
      <c r="A408" s="65"/>
      <c r="T408" s="19"/>
    </row>
    <row r="409" spans="1:20" ht="15.75" customHeight="1">
      <c r="A409" s="65"/>
      <c r="T409" s="19"/>
    </row>
    <row r="410" spans="1:20" ht="15.75" customHeight="1">
      <c r="A410" s="65"/>
      <c r="T410" s="19"/>
    </row>
    <row r="411" spans="1:20" ht="15.75" customHeight="1">
      <c r="A411" s="65"/>
      <c r="T411" s="19"/>
    </row>
    <row r="412" spans="1:20" ht="15.75" customHeight="1">
      <c r="A412" s="65"/>
      <c r="T412" s="19"/>
    </row>
    <row r="413" spans="1:20" ht="15.75" customHeight="1">
      <c r="A413" s="65"/>
      <c r="T413" s="19"/>
    </row>
    <row r="414" spans="1:20" ht="15.75" customHeight="1">
      <c r="A414" s="65"/>
      <c r="T414" s="19"/>
    </row>
    <row r="415" spans="1:20" ht="15.75" customHeight="1">
      <c r="A415" s="65"/>
      <c r="T415" s="19"/>
    </row>
    <row r="416" spans="1:20" ht="15.75" customHeight="1">
      <c r="A416" s="65"/>
      <c r="T416" s="19"/>
    </row>
    <row r="417" spans="1:20" ht="15.75" customHeight="1">
      <c r="A417" s="65"/>
      <c r="T417" s="19"/>
    </row>
    <row r="418" spans="1:20" ht="15.75" customHeight="1">
      <c r="A418" s="65"/>
      <c r="T418" s="19"/>
    </row>
    <row r="419" spans="1:20" ht="15.75" customHeight="1">
      <c r="A419" s="65"/>
      <c r="T419" s="19"/>
    </row>
    <row r="420" spans="1:20" ht="15.75" customHeight="1">
      <c r="A420" s="65"/>
      <c r="T420" s="19"/>
    </row>
    <row r="421" spans="1:20" ht="15.75" customHeight="1">
      <c r="A421" s="65"/>
      <c r="T421" s="19"/>
    </row>
    <row r="422" spans="1:20" ht="15.75" customHeight="1">
      <c r="A422" s="65"/>
      <c r="T422" s="19"/>
    </row>
    <row r="423" spans="1:20" ht="15.75" customHeight="1">
      <c r="A423" s="65"/>
      <c r="T423" s="19"/>
    </row>
    <row r="424" spans="1:20" ht="15.75" customHeight="1">
      <c r="A424" s="65"/>
      <c r="T424" s="19"/>
    </row>
    <row r="425" spans="1:20" ht="15.75" customHeight="1">
      <c r="A425" s="65"/>
      <c r="T425" s="19"/>
    </row>
    <row r="426" spans="1:20" ht="15.75" customHeight="1">
      <c r="A426" s="65"/>
      <c r="T426" s="19"/>
    </row>
    <row r="427" spans="1:20" ht="15.75" customHeight="1">
      <c r="A427" s="65"/>
      <c r="T427" s="19"/>
    </row>
    <row r="428" spans="1:20" ht="15.75" customHeight="1">
      <c r="A428" s="65"/>
      <c r="T428" s="19"/>
    </row>
    <row r="429" spans="1:20" ht="15.75" customHeight="1">
      <c r="A429" s="65"/>
      <c r="T429" s="19"/>
    </row>
    <row r="430" spans="1:20" ht="15.75" customHeight="1">
      <c r="A430" s="65"/>
      <c r="T430" s="19"/>
    </row>
    <row r="431" spans="1:20" ht="15.75" customHeight="1">
      <c r="A431" s="65"/>
      <c r="T431" s="19"/>
    </row>
    <row r="432" spans="1:20" ht="15.75" customHeight="1">
      <c r="A432" s="65"/>
      <c r="T432" s="19"/>
    </row>
    <row r="433" spans="1:20" ht="15.75" customHeight="1">
      <c r="A433" s="65"/>
      <c r="T433" s="19"/>
    </row>
    <row r="434" spans="1:20" ht="15.75" customHeight="1">
      <c r="A434" s="65"/>
      <c r="T434" s="19"/>
    </row>
    <row r="435" spans="1:20" ht="15.75" customHeight="1">
      <c r="A435" s="65"/>
      <c r="T435" s="19"/>
    </row>
    <row r="436" spans="1:20" ht="15.75" customHeight="1">
      <c r="A436" s="65"/>
      <c r="T436" s="19"/>
    </row>
    <row r="437" spans="1:20" ht="15.75" customHeight="1">
      <c r="A437" s="65"/>
      <c r="T437" s="19"/>
    </row>
    <row r="438" spans="1:20" ht="15.75" customHeight="1">
      <c r="A438" s="65"/>
      <c r="T438" s="19"/>
    </row>
    <row r="439" spans="1:20" ht="15.75" customHeight="1">
      <c r="A439" s="65"/>
      <c r="T439" s="19"/>
    </row>
    <row r="440" spans="1:20" ht="15.75" customHeight="1">
      <c r="A440" s="65"/>
      <c r="T440" s="19"/>
    </row>
    <row r="441" spans="1:20" ht="15.75" customHeight="1">
      <c r="A441" s="65"/>
      <c r="T441" s="19"/>
    </row>
    <row r="442" spans="1:20" ht="15.75" customHeight="1">
      <c r="A442" s="65"/>
      <c r="T442" s="19"/>
    </row>
    <row r="443" spans="1:20" ht="15.75" customHeight="1">
      <c r="A443" s="65"/>
      <c r="T443" s="19"/>
    </row>
    <row r="444" spans="1:20" ht="15.75" customHeight="1">
      <c r="A444" s="65"/>
      <c r="T444" s="19"/>
    </row>
    <row r="445" spans="1:20" ht="15.75" customHeight="1">
      <c r="A445" s="65"/>
      <c r="T445" s="19"/>
    </row>
    <row r="446" spans="1:20" ht="15.75" customHeight="1">
      <c r="A446" s="65"/>
      <c r="T446" s="19"/>
    </row>
    <row r="447" spans="1:20" ht="15.75" customHeight="1">
      <c r="A447" s="65"/>
      <c r="T447" s="19"/>
    </row>
    <row r="448" spans="1:20" ht="15.75" customHeight="1">
      <c r="A448" s="65"/>
      <c r="T448" s="19"/>
    </row>
    <row r="449" spans="1:20" ht="15.75" customHeight="1">
      <c r="A449" s="65"/>
      <c r="T449" s="19"/>
    </row>
    <row r="450" spans="1:20" ht="15.75" customHeight="1">
      <c r="A450" s="65"/>
      <c r="T450" s="19"/>
    </row>
    <row r="451" spans="1:20" ht="15.75" customHeight="1">
      <c r="A451" s="65"/>
      <c r="T451" s="19"/>
    </row>
    <row r="452" spans="1:20" ht="15.75" customHeight="1">
      <c r="A452" s="65"/>
      <c r="T452" s="19"/>
    </row>
    <row r="453" spans="1:20" ht="15.75" customHeight="1">
      <c r="A453" s="65"/>
      <c r="T453" s="19"/>
    </row>
    <row r="454" spans="1:20" ht="15.75" customHeight="1">
      <c r="A454" s="65"/>
      <c r="T454" s="19"/>
    </row>
    <row r="455" spans="1:20" ht="15.75" customHeight="1">
      <c r="A455" s="65"/>
      <c r="T455" s="19"/>
    </row>
    <row r="456" spans="1:20" ht="15.75" customHeight="1">
      <c r="A456" s="65"/>
      <c r="T456" s="19"/>
    </row>
    <row r="457" spans="1:20" ht="15.75" customHeight="1">
      <c r="A457" s="65"/>
      <c r="T457" s="19"/>
    </row>
    <row r="458" spans="1:20" ht="15.75" customHeight="1">
      <c r="A458" s="65"/>
      <c r="T458" s="19"/>
    </row>
    <row r="459" spans="1:20" ht="15.75" customHeight="1">
      <c r="A459" s="65"/>
      <c r="T459" s="19"/>
    </row>
    <row r="460" spans="1:20" ht="15.75" customHeight="1">
      <c r="A460" s="65"/>
      <c r="T460" s="19"/>
    </row>
    <row r="461" spans="1:20" ht="15.75" customHeight="1">
      <c r="A461" s="65"/>
      <c r="T461" s="19"/>
    </row>
    <row r="462" spans="1:20" ht="15.75" customHeight="1">
      <c r="A462" s="65"/>
      <c r="T462" s="19"/>
    </row>
    <row r="463" spans="1:20" ht="15.75" customHeight="1">
      <c r="A463" s="65"/>
      <c r="T463" s="19"/>
    </row>
    <row r="464" spans="1:20" ht="15.75" customHeight="1">
      <c r="A464" s="65"/>
      <c r="T464" s="19"/>
    </row>
    <row r="465" spans="1:20" ht="15.75" customHeight="1">
      <c r="A465" s="65"/>
      <c r="T465" s="19"/>
    </row>
    <row r="466" spans="1:20" ht="15.75" customHeight="1">
      <c r="A466" s="65"/>
      <c r="T466" s="19"/>
    </row>
    <row r="467" spans="1:20" ht="15.75" customHeight="1">
      <c r="A467" s="65"/>
      <c r="T467" s="19"/>
    </row>
    <row r="468" spans="1:20" ht="15.75" customHeight="1">
      <c r="A468" s="65"/>
      <c r="T468" s="19"/>
    </row>
    <row r="469" spans="1:20" ht="15.75" customHeight="1">
      <c r="A469" s="65"/>
      <c r="T469" s="19"/>
    </row>
    <row r="470" spans="1:20" ht="15.75" customHeight="1">
      <c r="A470" s="65"/>
      <c r="T470" s="19"/>
    </row>
    <row r="471" spans="1:20" ht="15.75" customHeight="1">
      <c r="A471" s="65"/>
      <c r="T471" s="19"/>
    </row>
    <row r="472" spans="1:20" ht="15.75" customHeight="1">
      <c r="A472" s="65"/>
      <c r="T472" s="19"/>
    </row>
    <row r="473" spans="1:20" ht="15.75" customHeight="1">
      <c r="A473" s="65"/>
      <c r="T473" s="19"/>
    </row>
    <row r="474" spans="1:20" ht="15.75" customHeight="1">
      <c r="A474" s="65"/>
      <c r="T474" s="19"/>
    </row>
    <row r="475" spans="1:20" ht="15.75" customHeight="1">
      <c r="A475" s="65"/>
      <c r="T475" s="19"/>
    </row>
    <row r="476" spans="1:20" ht="15.75" customHeight="1">
      <c r="A476" s="65"/>
      <c r="T476" s="19"/>
    </row>
    <row r="477" spans="1:20" ht="15.75" customHeight="1">
      <c r="A477" s="65"/>
      <c r="T477" s="19"/>
    </row>
    <row r="478" spans="1:20" ht="15.75" customHeight="1">
      <c r="A478" s="65"/>
      <c r="T478" s="19"/>
    </row>
    <row r="479" spans="1:20" ht="15.75" customHeight="1">
      <c r="A479" s="65"/>
      <c r="T479" s="19"/>
    </row>
    <row r="480" spans="1:20" ht="15.75" customHeight="1">
      <c r="A480" s="65"/>
      <c r="T480" s="19"/>
    </row>
    <row r="481" spans="1:20" ht="15.75" customHeight="1">
      <c r="A481" s="65"/>
      <c r="T481" s="19"/>
    </row>
    <row r="482" spans="1:20" ht="15.75" customHeight="1">
      <c r="A482" s="65"/>
      <c r="T482" s="19"/>
    </row>
    <row r="483" spans="1:20" ht="15.75" customHeight="1">
      <c r="A483" s="65"/>
      <c r="T483" s="19"/>
    </row>
    <row r="484" spans="1:20" ht="15.75" customHeight="1">
      <c r="A484" s="65"/>
      <c r="T484" s="19"/>
    </row>
    <row r="485" spans="1:20" ht="15.75" customHeight="1">
      <c r="A485" s="65"/>
      <c r="T485" s="19"/>
    </row>
    <row r="486" spans="1:20" ht="15.75" customHeight="1">
      <c r="A486" s="65"/>
      <c r="T486" s="19"/>
    </row>
    <row r="487" spans="1:20" ht="15.75" customHeight="1">
      <c r="A487" s="65"/>
      <c r="T487" s="19"/>
    </row>
    <row r="488" spans="1:20" ht="15.75" customHeight="1">
      <c r="A488" s="65"/>
      <c r="T488" s="19"/>
    </row>
    <row r="489" spans="1:20" ht="15.75" customHeight="1">
      <c r="A489" s="65"/>
      <c r="T489" s="19"/>
    </row>
    <row r="490" spans="1:20" ht="15.75" customHeight="1">
      <c r="A490" s="65"/>
      <c r="T490" s="19"/>
    </row>
    <row r="491" spans="1:20" ht="15.75" customHeight="1">
      <c r="A491" s="65"/>
      <c r="T491" s="19"/>
    </row>
    <row r="492" spans="1:20" ht="15.75" customHeight="1">
      <c r="A492" s="65"/>
      <c r="T492" s="19"/>
    </row>
    <row r="493" spans="1:20" ht="15.75" customHeight="1">
      <c r="A493" s="65"/>
      <c r="T493" s="19"/>
    </row>
    <row r="494" spans="1:20" ht="15.75" customHeight="1">
      <c r="A494" s="65"/>
      <c r="T494" s="19"/>
    </row>
    <row r="495" spans="1:20" ht="15.75" customHeight="1">
      <c r="A495" s="65"/>
      <c r="T495" s="19"/>
    </row>
    <row r="496" spans="1:20" ht="15.75" customHeight="1">
      <c r="A496" s="65"/>
      <c r="T496" s="19"/>
    </row>
    <row r="497" spans="1:20" ht="15.75" customHeight="1">
      <c r="A497" s="65"/>
      <c r="T497" s="19"/>
    </row>
    <row r="498" spans="1:20" ht="15.75" customHeight="1">
      <c r="A498" s="65"/>
      <c r="T498" s="19"/>
    </row>
    <row r="499" spans="1:20" ht="15.75" customHeight="1">
      <c r="A499" s="65"/>
      <c r="T499" s="19"/>
    </row>
    <row r="500" spans="1:20" ht="15.75" customHeight="1">
      <c r="A500" s="65"/>
      <c r="T500" s="19"/>
    </row>
    <row r="501" spans="1:20" ht="15.75" customHeight="1">
      <c r="A501" s="65"/>
      <c r="T501" s="19"/>
    </row>
    <row r="502" spans="1:20" ht="15.75" customHeight="1">
      <c r="A502" s="65"/>
      <c r="T502" s="19"/>
    </row>
    <row r="503" spans="1:20" ht="15.75" customHeight="1">
      <c r="A503" s="65"/>
      <c r="T503" s="19"/>
    </row>
    <row r="504" spans="1:20" ht="15.75" customHeight="1">
      <c r="A504" s="65"/>
      <c r="T504" s="19"/>
    </row>
    <row r="505" spans="1:20" ht="15.75" customHeight="1">
      <c r="A505" s="65"/>
      <c r="T505" s="19"/>
    </row>
    <row r="506" spans="1:20" ht="15.75" customHeight="1">
      <c r="A506" s="65"/>
      <c r="T506" s="19"/>
    </row>
    <row r="507" spans="1:20" ht="15.75" customHeight="1">
      <c r="A507" s="65"/>
      <c r="T507" s="19"/>
    </row>
    <row r="508" spans="1:20" ht="15.75" customHeight="1">
      <c r="A508" s="65"/>
      <c r="T508" s="19"/>
    </row>
    <row r="509" spans="1:20" ht="15.75" customHeight="1">
      <c r="A509" s="65"/>
      <c r="T509" s="19"/>
    </row>
    <row r="510" spans="1:20" ht="15.75" customHeight="1">
      <c r="A510" s="65"/>
      <c r="T510" s="19"/>
    </row>
    <row r="511" spans="1:20" ht="15.75" customHeight="1">
      <c r="A511" s="65"/>
      <c r="T511" s="19"/>
    </row>
    <row r="512" spans="1:20" ht="15.75" customHeight="1">
      <c r="A512" s="65"/>
      <c r="T512" s="19"/>
    </row>
    <row r="513" spans="1:20" ht="15.75" customHeight="1">
      <c r="A513" s="65"/>
      <c r="T513" s="19"/>
    </row>
    <row r="514" spans="1:20" ht="15.75" customHeight="1">
      <c r="A514" s="65"/>
      <c r="T514" s="19"/>
    </row>
    <row r="515" spans="1:20" ht="15.75" customHeight="1">
      <c r="A515" s="65"/>
      <c r="T515" s="19"/>
    </row>
    <row r="516" spans="1:20" ht="15.75" customHeight="1">
      <c r="A516" s="65"/>
      <c r="T516" s="19"/>
    </row>
    <row r="517" spans="1:20" ht="15.75" customHeight="1">
      <c r="A517" s="65"/>
      <c r="T517" s="19"/>
    </row>
    <row r="518" spans="1:20" ht="15.75" customHeight="1">
      <c r="A518" s="65"/>
      <c r="T518" s="19"/>
    </row>
    <row r="519" spans="1:20" ht="15.75" customHeight="1">
      <c r="A519" s="65"/>
      <c r="T519" s="19"/>
    </row>
    <row r="520" spans="1:20" ht="15.75" customHeight="1">
      <c r="A520" s="65"/>
      <c r="T520" s="19"/>
    </row>
    <row r="521" spans="1:20" ht="15.75" customHeight="1">
      <c r="A521" s="65"/>
      <c r="T521" s="19"/>
    </row>
    <row r="522" spans="1:20" ht="15.75" customHeight="1">
      <c r="A522" s="65"/>
      <c r="T522" s="19"/>
    </row>
    <row r="523" spans="1:20" ht="15.75" customHeight="1">
      <c r="A523" s="65"/>
      <c r="T523" s="19"/>
    </row>
    <row r="524" spans="1:20" ht="15.75" customHeight="1">
      <c r="A524" s="65"/>
      <c r="T524" s="19"/>
    </row>
    <row r="525" spans="1:20" ht="15.75" customHeight="1">
      <c r="A525" s="65"/>
      <c r="T525" s="19"/>
    </row>
    <row r="526" spans="1:20" ht="15.75" customHeight="1">
      <c r="A526" s="65"/>
      <c r="T526" s="19"/>
    </row>
    <row r="527" spans="1:20" ht="15.75" customHeight="1">
      <c r="A527" s="65"/>
      <c r="T527" s="19"/>
    </row>
    <row r="528" spans="1:20" ht="15.75" customHeight="1">
      <c r="A528" s="65"/>
      <c r="T528" s="19"/>
    </row>
    <row r="529" spans="1:20" ht="15.75" customHeight="1">
      <c r="A529" s="65"/>
      <c r="T529" s="19"/>
    </row>
    <row r="530" spans="1:20" ht="15.75" customHeight="1">
      <c r="A530" s="65"/>
      <c r="T530" s="19"/>
    </row>
    <row r="531" spans="1:20" ht="15.75" customHeight="1">
      <c r="A531" s="65"/>
      <c r="T531" s="19"/>
    </row>
    <row r="532" spans="1:20" ht="15.75" customHeight="1">
      <c r="A532" s="65"/>
      <c r="T532" s="19"/>
    </row>
    <row r="533" spans="1:20" ht="15.75" customHeight="1">
      <c r="A533" s="65"/>
      <c r="T533" s="19"/>
    </row>
    <row r="534" spans="1:20" ht="15.75" customHeight="1">
      <c r="A534" s="65"/>
      <c r="T534" s="19"/>
    </row>
    <row r="535" spans="1:20" ht="15.75" customHeight="1">
      <c r="A535" s="65"/>
      <c r="T535" s="19"/>
    </row>
    <row r="536" spans="1:20" ht="15.75" customHeight="1">
      <c r="A536" s="65"/>
      <c r="T536" s="19"/>
    </row>
    <row r="537" spans="1:20" ht="15.75" customHeight="1">
      <c r="A537" s="65"/>
      <c r="T537" s="19"/>
    </row>
    <row r="538" spans="1:20" ht="15.75" customHeight="1">
      <c r="A538" s="65"/>
      <c r="T538" s="19"/>
    </row>
    <row r="539" spans="1:20" ht="15.75" customHeight="1">
      <c r="A539" s="65"/>
      <c r="T539" s="19"/>
    </row>
    <row r="540" spans="1:20" ht="15.75" customHeight="1">
      <c r="A540" s="65"/>
      <c r="T540" s="19"/>
    </row>
    <row r="541" spans="1:20" ht="15.75" customHeight="1">
      <c r="A541" s="65"/>
      <c r="T541" s="19"/>
    </row>
    <row r="542" spans="1:20" ht="15.75" customHeight="1">
      <c r="A542" s="65"/>
      <c r="T542" s="19"/>
    </row>
    <row r="543" spans="1:20" ht="15.75" customHeight="1">
      <c r="A543" s="65"/>
      <c r="T543" s="19"/>
    </row>
    <row r="544" spans="1:20" ht="15.75" customHeight="1">
      <c r="A544" s="65"/>
      <c r="T544" s="19"/>
    </row>
    <row r="545" spans="1:20" ht="15.75" customHeight="1">
      <c r="A545" s="65"/>
      <c r="T545" s="19"/>
    </row>
    <row r="546" spans="1:20" ht="15.75" customHeight="1">
      <c r="A546" s="65"/>
      <c r="T546" s="19"/>
    </row>
    <row r="547" spans="1:20" ht="15.75" customHeight="1">
      <c r="A547" s="65"/>
      <c r="T547" s="19"/>
    </row>
    <row r="548" spans="1:20" ht="15.75" customHeight="1">
      <c r="A548" s="65"/>
      <c r="T548" s="19"/>
    </row>
    <row r="549" spans="1:20" ht="15.75" customHeight="1">
      <c r="A549" s="65"/>
      <c r="T549" s="19"/>
    </row>
    <row r="550" spans="1:20" ht="15.75" customHeight="1">
      <c r="A550" s="65"/>
      <c r="T550" s="19"/>
    </row>
    <row r="551" spans="1:20" ht="15.75" customHeight="1">
      <c r="A551" s="65"/>
      <c r="T551" s="19"/>
    </row>
    <row r="552" spans="1:20" ht="15.75" customHeight="1">
      <c r="A552" s="65"/>
      <c r="T552" s="19"/>
    </row>
    <row r="553" spans="1:20" ht="15.75" customHeight="1">
      <c r="A553" s="65"/>
      <c r="T553" s="19"/>
    </row>
    <row r="554" spans="1:20" ht="15.75" customHeight="1">
      <c r="A554" s="65"/>
      <c r="T554" s="19"/>
    </row>
    <row r="555" spans="1:20" ht="15.75" customHeight="1">
      <c r="A555" s="65"/>
      <c r="T555" s="19"/>
    </row>
    <row r="556" spans="1:20" ht="15.75" customHeight="1">
      <c r="A556" s="65"/>
      <c r="T556" s="19"/>
    </row>
    <row r="557" spans="1:20" ht="15.75" customHeight="1">
      <c r="A557" s="65"/>
      <c r="T557" s="19"/>
    </row>
    <row r="558" spans="1:20" ht="15.75" customHeight="1">
      <c r="A558" s="65"/>
      <c r="T558" s="19"/>
    </row>
    <row r="559" spans="1:20" ht="15.75" customHeight="1">
      <c r="A559" s="65"/>
      <c r="T559" s="19"/>
    </row>
    <row r="560" spans="1:20" ht="15.75" customHeight="1">
      <c r="A560" s="65"/>
      <c r="T560" s="19"/>
    </row>
    <row r="561" spans="1:20" ht="15.75" customHeight="1">
      <c r="A561" s="65"/>
      <c r="T561" s="19"/>
    </row>
    <row r="562" spans="1:20" ht="15.75" customHeight="1">
      <c r="A562" s="65"/>
      <c r="T562" s="19"/>
    </row>
    <row r="563" spans="1:20" ht="15.75" customHeight="1">
      <c r="A563" s="65"/>
      <c r="T563" s="19"/>
    </row>
    <row r="564" spans="1:20" ht="15.75" customHeight="1">
      <c r="A564" s="65"/>
      <c r="T564" s="19"/>
    </row>
    <row r="565" spans="1:20" ht="15.75" customHeight="1">
      <c r="A565" s="65"/>
      <c r="T565" s="19"/>
    </row>
    <row r="566" spans="1:20" ht="15.75" customHeight="1">
      <c r="A566" s="65"/>
      <c r="T566" s="19"/>
    </row>
    <row r="567" spans="1:20" ht="15.75" customHeight="1">
      <c r="A567" s="65"/>
      <c r="T567" s="19"/>
    </row>
    <row r="568" spans="1:20" ht="15.75" customHeight="1">
      <c r="A568" s="65"/>
      <c r="T568" s="19"/>
    </row>
    <row r="569" spans="1:20" ht="15.75" customHeight="1">
      <c r="A569" s="65"/>
      <c r="T569" s="19"/>
    </row>
    <row r="570" spans="1:20" ht="15.75" customHeight="1">
      <c r="A570" s="65"/>
      <c r="T570" s="19"/>
    </row>
    <row r="571" spans="1:20" ht="15.75" customHeight="1">
      <c r="A571" s="65"/>
      <c r="T571" s="19"/>
    </row>
    <row r="572" spans="1:20" ht="15.75" customHeight="1">
      <c r="A572" s="65"/>
      <c r="T572" s="19"/>
    </row>
    <row r="573" spans="1:20" ht="15.75" customHeight="1">
      <c r="A573" s="65"/>
      <c r="T573" s="19"/>
    </row>
    <row r="574" spans="1:20" ht="15.75" customHeight="1">
      <c r="A574" s="65"/>
      <c r="T574" s="19"/>
    </row>
    <row r="575" spans="1:20" ht="15.75" customHeight="1">
      <c r="A575" s="65"/>
      <c r="T575" s="19"/>
    </row>
    <row r="576" spans="1:20" ht="15.75" customHeight="1">
      <c r="A576" s="65"/>
      <c r="T576" s="19"/>
    </row>
    <row r="577" spans="1:20" ht="15.75" customHeight="1">
      <c r="A577" s="65"/>
      <c r="T577" s="19"/>
    </row>
    <row r="578" spans="1:20" ht="15.75" customHeight="1">
      <c r="A578" s="65"/>
      <c r="T578" s="19"/>
    </row>
    <row r="579" spans="1:20" ht="15.75" customHeight="1">
      <c r="A579" s="65"/>
      <c r="T579" s="19"/>
    </row>
    <row r="580" spans="1:20" ht="15.75" customHeight="1">
      <c r="A580" s="65"/>
      <c r="T580" s="19"/>
    </row>
    <row r="581" spans="1:20" ht="15.75" customHeight="1">
      <c r="A581" s="65"/>
      <c r="T581" s="19"/>
    </row>
    <row r="582" spans="1:20" ht="15.75" customHeight="1">
      <c r="A582" s="65"/>
      <c r="T582" s="19"/>
    </row>
    <row r="583" spans="1:20" ht="15.75" customHeight="1">
      <c r="A583" s="65"/>
      <c r="T583" s="19"/>
    </row>
    <row r="584" spans="1:20" ht="15.75" customHeight="1">
      <c r="A584" s="65"/>
      <c r="T584" s="19"/>
    </row>
    <row r="585" spans="1:20" ht="15.75" customHeight="1">
      <c r="A585" s="65"/>
      <c r="T585" s="19"/>
    </row>
    <row r="586" spans="1:20" ht="15.75" customHeight="1">
      <c r="A586" s="65"/>
      <c r="T586" s="19"/>
    </row>
    <row r="587" spans="1:20" ht="15.75" customHeight="1">
      <c r="A587" s="65"/>
      <c r="T587" s="19"/>
    </row>
    <row r="588" spans="1:20" ht="15.75" customHeight="1">
      <c r="A588" s="65"/>
      <c r="T588" s="19"/>
    </row>
    <row r="589" spans="1:20" ht="15.75" customHeight="1">
      <c r="A589" s="65"/>
      <c r="T589" s="19"/>
    </row>
    <row r="590" spans="1:20" ht="15.75" customHeight="1">
      <c r="A590" s="65"/>
      <c r="T590" s="19"/>
    </row>
    <row r="591" spans="1:20" ht="15.75" customHeight="1">
      <c r="A591" s="65"/>
      <c r="T591" s="19"/>
    </row>
    <row r="592" spans="1:20" ht="15.75" customHeight="1">
      <c r="A592" s="65"/>
      <c r="T592" s="19"/>
    </row>
    <row r="593" spans="1:20" ht="15.75" customHeight="1">
      <c r="A593" s="65"/>
      <c r="T593" s="19"/>
    </row>
    <row r="594" spans="1:20" ht="15.75" customHeight="1">
      <c r="A594" s="65"/>
      <c r="T594" s="19"/>
    </row>
    <row r="595" spans="1:20" ht="15.75" customHeight="1">
      <c r="A595" s="65"/>
      <c r="T595" s="19"/>
    </row>
    <row r="596" spans="1:20" ht="15.75" customHeight="1">
      <c r="A596" s="65"/>
      <c r="T596" s="19"/>
    </row>
    <row r="597" spans="1:20" ht="15.75" customHeight="1">
      <c r="A597" s="65"/>
      <c r="T597" s="19"/>
    </row>
    <row r="598" spans="1:20" ht="15.75" customHeight="1">
      <c r="A598" s="65"/>
      <c r="T598" s="19"/>
    </row>
    <row r="599" spans="1:20" ht="15.75" customHeight="1">
      <c r="A599" s="65"/>
      <c r="T599" s="19"/>
    </row>
    <row r="600" spans="1:20" ht="15.75" customHeight="1">
      <c r="A600" s="65"/>
      <c r="T600" s="19"/>
    </row>
    <row r="601" spans="1:20" ht="15.75" customHeight="1">
      <c r="A601" s="65"/>
      <c r="T601" s="19"/>
    </row>
    <row r="602" spans="1:20" ht="15.75" customHeight="1">
      <c r="A602" s="65"/>
      <c r="T602" s="19"/>
    </row>
    <row r="603" spans="1:20" ht="15.75" customHeight="1">
      <c r="A603" s="65"/>
      <c r="T603" s="19"/>
    </row>
    <row r="604" spans="1:20" ht="15.75" customHeight="1">
      <c r="A604" s="65"/>
      <c r="T604" s="19"/>
    </row>
    <row r="605" spans="1:20" ht="15.75" customHeight="1">
      <c r="A605" s="65"/>
      <c r="T605" s="19"/>
    </row>
    <row r="606" spans="1:20" ht="15.75" customHeight="1">
      <c r="A606" s="65"/>
      <c r="T606" s="19"/>
    </row>
    <row r="607" spans="1:20" ht="15.75" customHeight="1">
      <c r="A607" s="65"/>
      <c r="T607" s="19"/>
    </row>
    <row r="608" spans="1:20" ht="15.75" customHeight="1">
      <c r="A608" s="65"/>
      <c r="T608" s="19"/>
    </row>
    <row r="609" spans="1:20" ht="15.75" customHeight="1">
      <c r="A609" s="65"/>
      <c r="T609" s="19"/>
    </row>
    <row r="610" spans="1:20" ht="15.75" customHeight="1">
      <c r="A610" s="65"/>
      <c r="T610" s="19"/>
    </row>
    <row r="611" spans="1:20" ht="15.75" customHeight="1">
      <c r="A611" s="65"/>
      <c r="T611" s="19"/>
    </row>
    <row r="612" spans="1:20" ht="15.75" customHeight="1">
      <c r="A612" s="65"/>
      <c r="T612" s="19"/>
    </row>
    <row r="613" spans="1:20" ht="15.75" customHeight="1">
      <c r="A613" s="65"/>
      <c r="T613" s="19"/>
    </row>
    <row r="614" spans="1:20" ht="15.75" customHeight="1">
      <c r="A614" s="65"/>
      <c r="T614" s="19"/>
    </row>
    <row r="615" spans="1:20" ht="15.75" customHeight="1">
      <c r="A615" s="65"/>
      <c r="T615" s="19"/>
    </row>
    <row r="616" spans="1:20" ht="15.75" customHeight="1">
      <c r="A616" s="65"/>
      <c r="T616" s="19"/>
    </row>
    <row r="617" spans="1:20" ht="15.75" customHeight="1">
      <c r="A617" s="65"/>
      <c r="T617" s="19"/>
    </row>
    <row r="618" spans="1:20" ht="15.75" customHeight="1">
      <c r="A618" s="65"/>
      <c r="T618" s="19"/>
    </row>
    <row r="619" spans="1:20" ht="15.75" customHeight="1">
      <c r="A619" s="65"/>
      <c r="T619" s="19"/>
    </row>
    <row r="620" spans="1:20" ht="15.75" customHeight="1">
      <c r="A620" s="65"/>
      <c r="T620" s="19"/>
    </row>
    <row r="621" spans="1:20" ht="15.75" customHeight="1">
      <c r="A621" s="65"/>
      <c r="T621" s="19"/>
    </row>
    <row r="622" spans="1:20" ht="15.75" customHeight="1">
      <c r="A622" s="65"/>
      <c r="T622" s="19"/>
    </row>
    <row r="623" spans="1:20" ht="15.75" customHeight="1">
      <c r="A623" s="65"/>
      <c r="T623" s="19"/>
    </row>
    <row r="624" spans="1:20" ht="15.75" customHeight="1">
      <c r="A624" s="65"/>
      <c r="T624" s="19"/>
    </row>
    <row r="625" spans="1:20" ht="15.75" customHeight="1">
      <c r="A625" s="65"/>
      <c r="T625" s="19"/>
    </row>
    <row r="626" spans="1:20" ht="15.75" customHeight="1">
      <c r="A626" s="65"/>
      <c r="T626" s="19"/>
    </row>
    <row r="627" spans="1:20" ht="15.75" customHeight="1">
      <c r="A627" s="65"/>
      <c r="T627" s="19"/>
    </row>
    <row r="628" spans="1:20" ht="15.75" customHeight="1">
      <c r="A628" s="65"/>
      <c r="T628" s="19"/>
    </row>
    <row r="629" spans="1:20" ht="15.75" customHeight="1">
      <c r="A629" s="65"/>
      <c r="T629" s="19"/>
    </row>
    <row r="630" spans="1:20" ht="15.75" customHeight="1">
      <c r="A630" s="65"/>
      <c r="T630" s="19"/>
    </row>
    <row r="631" spans="1:20" ht="15.75" customHeight="1">
      <c r="A631" s="65"/>
      <c r="T631" s="19"/>
    </row>
    <row r="632" spans="1:20" ht="15.75" customHeight="1">
      <c r="A632" s="65"/>
      <c r="T632" s="19"/>
    </row>
    <row r="633" spans="1:20" ht="15.75" customHeight="1">
      <c r="A633" s="65"/>
      <c r="T633" s="19"/>
    </row>
    <row r="634" spans="1:20" ht="15.75" customHeight="1">
      <c r="A634" s="65"/>
      <c r="T634" s="19"/>
    </row>
    <row r="635" spans="1:20" ht="15.75" customHeight="1">
      <c r="A635" s="65"/>
      <c r="T635" s="19"/>
    </row>
    <row r="636" spans="1:20" ht="15.75" customHeight="1">
      <c r="A636" s="65"/>
      <c r="T636" s="19"/>
    </row>
    <row r="637" spans="1:20" ht="15.75" customHeight="1">
      <c r="A637" s="65"/>
      <c r="T637" s="19"/>
    </row>
    <row r="638" spans="1:20" ht="15.75" customHeight="1">
      <c r="A638" s="65"/>
      <c r="T638" s="19"/>
    </row>
    <row r="639" spans="1:20" ht="15.75" customHeight="1">
      <c r="A639" s="65"/>
      <c r="T639" s="19"/>
    </row>
    <row r="640" spans="1:20" ht="15.75" customHeight="1">
      <c r="A640" s="65"/>
      <c r="T640" s="19"/>
    </row>
    <row r="641" spans="1:20" ht="15.75" customHeight="1">
      <c r="A641" s="65"/>
      <c r="T641" s="19"/>
    </row>
    <row r="642" spans="1:20" ht="15.75" customHeight="1">
      <c r="A642" s="65"/>
      <c r="T642" s="19"/>
    </row>
    <row r="643" spans="1:20" ht="15.75" customHeight="1">
      <c r="A643" s="65"/>
      <c r="T643" s="19"/>
    </row>
    <row r="644" spans="1:20" ht="15.75" customHeight="1">
      <c r="A644" s="65"/>
      <c r="T644" s="19"/>
    </row>
    <row r="645" spans="1:20" ht="15.75" customHeight="1">
      <c r="A645" s="65"/>
      <c r="T645" s="19"/>
    </row>
    <row r="646" spans="1:20" ht="15.75" customHeight="1">
      <c r="A646" s="65"/>
      <c r="T646" s="19"/>
    </row>
    <row r="647" spans="1:20" ht="15.75" customHeight="1">
      <c r="A647" s="65"/>
      <c r="T647" s="19"/>
    </row>
    <row r="648" spans="1:20" ht="15.75" customHeight="1">
      <c r="A648" s="65"/>
      <c r="T648" s="19"/>
    </row>
    <row r="649" spans="1:20" ht="15.75" customHeight="1">
      <c r="A649" s="65"/>
      <c r="T649" s="19"/>
    </row>
    <row r="650" spans="1:20" ht="15.75" customHeight="1">
      <c r="A650" s="65"/>
      <c r="T650" s="19"/>
    </row>
    <row r="651" spans="1:20" ht="15.75" customHeight="1">
      <c r="A651" s="65"/>
      <c r="T651" s="19"/>
    </row>
    <row r="652" spans="1:20" ht="15.75" customHeight="1">
      <c r="A652" s="65"/>
      <c r="T652" s="19"/>
    </row>
    <row r="653" spans="1:20" ht="15.75" customHeight="1">
      <c r="A653" s="65"/>
      <c r="T653" s="19"/>
    </row>
    <row r="654" spans="1:20" ht="15.75" customHeight="1">
      <c r="A654" s="65"/>
      <c r="T654" s="19"/>
    </row>
    <row r="655" spans="1:20" ht="15.75" customHeight="1">
      <c r="A655" s="65"/>
      <c r="T655" s="19"/>
    </row>
    <row r="656" spans="1:20" ht="15.75" customHeight="1">
      <c r="A656" s="65"/>
      <c r="T656" s="19"/>
    </row>
    <row r="657" spans="1:20" ht="15.75" customHeight="1">
      <c r="A657" s="65"/>
      <c r="T657" s="19"/>
    </row>
    <row r="658" spans="1:20" ht="15.75" customHeight="1">
      <c r="A658" s="65"/>
      <c r="T658" s="19"/>
    </row>
    <row r="659" spans="1:20" ht="15.75" customHeight="1">
      <c r="A659" s="65"/>
      <c r="T659" s="19"/>
    </row>
    <row r="660" spans="1:20" ht="15.75" customHeight="1">
      <c r="A660" s="65"/>
      <c r="T660" s="19"/>
    </row>
    <row r="661" spans="1:20" ht="15.75" customHeight="1">
      <c r="A661" s="65"/>
      <c r="T661" s="19"/>
    </row>
    <row r="662" spans="1:20" ht="15.75" customHeight="1">
      <c r="A662" s="65"/>
      <c r="T662" s="19"/>
    </row>
    <row r="663" spans="1:20" ht="15.75" customHeight="1">
      <c r="A663" s="65"/>
      <c r="T663" s="19"/>
    </row>
    <row r="664" spans="1:20" ht="15.75" customHeight="1">
      <c r="A664" s="65"/>
      <c r="T664" s="19"/>
    </row>
    <row r="665" spans="1:20" ht="15.75" customHeight="1">
      <c r="A665" s="65"/>
      <c r="T665" s="19"/>
    </row>
    <row r="666" spans="1:20" ht="15.75" customHeight="1">
      <c r="A666" s="65"/>
      <c r="T666" s="19"/>
    </row>
    <row r="667" spans="1:20" ht="15.75" customHeight="1">
      <c r="A667" s="65"/>
      <c r="T667" s="19"/>
    </row>
    <row r="668" spans="1:20" ht="15.75" customHeight="1">
      <c r="A668" s="65"/>
      <c r="T668" s="19"/>
    </row>
    <row r="669" spans="1:20" ht="15.75" customHeight="1">
      <c r="A669" s="65"/>
      <c r="T669" s="19"/>
    </row>
    <row r="670" spans="1:20" ht="15.75" customHeight="1">
      <c r="A670" s="65"/>
      <c r="T670" s="19"/>
    </row>
    <row r="671" spans="1:20" ht="15.75" customHeight="1">
      <c r="A671" s="65"/>
      <c r="T671" s="19"/>
    </row>
    <row r="672" spans="1:20" ht="15.75" customHeight="1">
      <c r="A672" s="65"/>
      <c r="T672" s="19"/>
    </row>
    <row r="673" spans="1:20" ht="15.75" customHeight="1">
      <c r="A673" s="65"/>
      <c r="T673" s="19"/>
    </row>
    <row r="674" spans="1:20" ht="15.75" customHeight="1">
      <c r="A674" s="65"/>
      <c r="T674" s="19"/>
    </row>
    <row r="675" spans="1:20" ht="15.75" customHeight="1">
      <c r="A675" s="65"/>
      <c r="T675" s="19"/>
    </row>
    <row r="676" spans="1:20" ht="15.75" customHeight="1">
      <c r="A676" s="65"/>
      <c r="T676" s="19"/>
    </row>
    <row r="677" spans="1:20" ht="15.75" customHeight="1">
      <c r="A677" s="65"/>
      <c r="T677" s="19"/>
    </row>
    <row r="678" spans="1:20" ht="15.75" customHeight="1">
      <c r="A678" s="65"/>
      <c r="T678" s="19"/>
    </row>
    <row r="679" spans="1:20" ht="15.75" customHeight="1">
      <c r="A679" s="65"/>
      <c r="T679" s="19"/>
    </row>
    <row r="680" spans="1:20" ht="15.75" customHeight="1">
      <c r="A680" s="65"/>
      <c r="T680" s="19"/>
    </row>
    <row r="681" spans="1:20" ht="15.75" customHeight="1">
      <c r="A681" s="65"/>
      <c r="T681" s="19"/>
    </row>
    <row r="682" spans="1:20" ht="15.75" customHeight="1">
      <c r="A682" s="65"/>
      <c r="T682" s="19"/>
    </row>
    <row r="683" spans="1:20" ht="15.75" customHeight="1">
      <c r="A683" s="65"/>
      <c r="T683" s="19"/>
    </row>
    <row r="684" spans="1:20" ht="15.75" customHeight="1">
      <c r="A684" s="65"/>
      <c r="T684" s="19"/>
    </row>
    <row r="685" spans="1:20" ht="15.75" customHeight="1">
      <c r="A685" s="65"/>
      <c r="T685" s="19"/>
    </row>
    <row r="686" spans="1:20" ht="15.75" customHeight="1">
      <c r="A686" s="65"/>
      <c r="T686" s="19"/>
    </row>
    <row r="687" spans="1:20" ht="15.75" customHeight="1">
      <c r="A687" s="65"/>
      <c r="T687" s="19"/>
    </row>
    <row r="688" spans="1:20" ht="15.75" customHeight="1">
      <c r="A688" s="65"/>
      <c r="T688" s="19"/>
    </row>
    <row r="689" spans="1:20" ht="15.75" customHeight="1">
      <c r="A689" s="65"/>
      <c r="T689" s="19"/>
    </row>
    <row r="690" spans="1:20" ht="15.75" customHeight="1">
      <c r="A690" s="65"/>
      <c r="T690" s="19"/>
    </row>
    <row r="691" spans="1:20" ht="15.75" customHeight="1">
      <c r="A691" s="65"/>
      <c r="T691" s="19"/>
    </row>
    <row r="692" spans="1:20" ht="15.75" customHeight="1">
      <c r="A692" s="65"/>
      <c r="T692" s="19"/>
    </row>
    <row r="693" spans="1:20" ht="15.75" customHeight="1">
      <c r="A693" s="65"/>
      <c r="T693" s="19"/>
    </row>
    <row r="694" spans="1:20" ht="15.75" customHeight="1">
      <c r="A694" s="65"/>
      <c r="T694" s="19"/>
    </row>
    <row r="695" spans="1:20" ht="15.75" customHeight="1">
      <c r="A695" s="65"/>
      <c r="T695" s="19"/>
    </row>
    <row r="696" spans="1:20" ht="15.75" customHeight="1">
      <c r="A696" s="65"/>
      <c r="T696" s="19"/>
    </row>
    <row r="697" spans="1:20" ht="15.75" customHeight="1">
      <c r="A697" s="65"/>
      <c r="T697" s="19"/>
    </row>
    <row r="698" spans="1:20" ht="15.75" customHeight="1">
      <c r="A698" s="65"/>
      <c r="T698" s="19"/>
    </row>
    <row r="699" spans="1:20" ht="15.75" customHeight="1">
      <c r="A699" s="65"/>
      <c r="T699" s="19"/>
    </row>
    <row r="700" spans="1:20" ht="15.75" customHeight="1">
      <c r="A700" s="65"/>
      <c r="T700" s="19"/>
    </row>
    <row r="701" spans="1:20" ht="15.75" customHeight="1">
      <c r="A701" s="65"/>
      <c r="T701" s="19"/>
    </row>
    <row r="702" spans="1:20" ht="15.75" customHeight="1">
      <c r="A702" s="65"/>
      <c r="T702" s="19"/>
    </row>
    <row r="703" spans="1:20" ht="15.75" customHeight="1">
      <c r="A703" s="65"/>
      <c r="T703" s="19"/>
    </row>
    <row r="704" spans="1:20" ht="15.75" customHeight="1">
      <c r="A704" s="65"/>
      <c r="T704" s="19"/>
    </row>
    <row r="705" spans="1:20" ht="15.75" customHeight="1">
      <c r="A705" s="65"/>
      <c r="T705" s="19"/>
    </row>
    <row r="706" spans="1:20" ht="15.75" customHeight="1">
      <c r="A706" s="65"/>
      <c r="T706" s="19"/>
    </row>
    <row r="707" spans="1:20" ht="15.75" customHeight="1">
      <c r="A707" s="65"/>
      <c r="T707" s="19"/>
    </row>
    <row r="708" spans="1:20" ht="15.75" customHeight="1">
      <c r="A708" s="65"/>
      <c r="T708" s="19"/>
    </row>
    <row r="709" spans="1:20" ht="15.75" customHeight="1">
      <c r="A709" s="65"/>
      <c r="T709" s="19"/>
    </row>
    <row r="710" spans="1:20" ht="15.75" customHeight="1">
      <c r="A710" s="65"/>
      <c r="T710" s="19"/>
    </row>
    <row r="711" spans="1:20" ht="15.75" customHeight="1">
      <c r="A711" s="65"/>
      <c r="T711" s="19"/>
    </row>
    <row r="712" spans="1:20" ht="15.75" customHeight="1">
      <c r="A712" s="65"/>
      <c r="T712" s="19"/>
    </row>
    <row r="713" spans="1:20" ht="15.75" customHeight="1">
      <c r="A713" s="65"/>
      <c r="T713" s="19"/>
    </row>
    <row r="714" spans="1:20" ht="15.75" customHeight="1">
      <c r="A714" s="65"/>
      <c r="T714" s="19"/>
    </row>
    <row r="715" spans="1:20" ht="15.75" customHeight="1">
      <c r="A715" s="65"/>
      <c r="T715" s="19"/>
    </row>
    <row r="716" spans="1:20" ht="15.75" customHeight="1">
      <c r="A716" s="65"/>
      <c r="T716" s="19"/>
    </row>
    <row r="717" spans="1:20" ht="15.75" customHeight="1">
      <c r="A717" s="65"/>
      <c r="T717" s="19"/>
    </row>
    <row r="718" spans="1:20" ht="15.75" customHeight="1">
      <c r="A718" s="65"/>
      <c r="T718" s="19"/>
    </row>
    <row r="719" spans="1:20" ht="15.75" customHeight="1">
      <c r="A719" s="65"/>
      <c r="T719" s="19"/>
    </row>
    <row r="720" spans="1:20" ht="15.75" customHeight="1">
      <c r="A720" s="65"/>
      <c r="T720" s="19"/>
    </row>
    <row r="721" spans="1:20" ht="15.75" customHeight="1">
      <c r="A721" s="65"/>
      <c r="T721" s="19"/>
    </row>
    <row r="722" spans="1:20" ht="15.75" customHeight="1">
      <c r="A722" s="65"/>
      <c r="T722" s="19"/>
    </row>
    <row r="723" spans="1:20" ht="15.75" customHeight="1">
      <c r="A723" s="65"/>
      <c r="T723" s="19"/>
    </row>
    <row r="724" spans="1:20" ht="15.75" customHeight="1">
      <c r="A724" s="65"/>
      <c r="T724" s="19"/>
    </row>
    <row r="725" spans="1:20" ht="15.75" customHeight="1">
      <c r="A725" s="65"/>
      <c r="T725" s="19"/>
    </row>
    <row r="726" spans="1:20" ht="15.75" customHeight="1">
      <c r="A726" s="65"/>
      <c r="T726" s="19"/>
    </row>
    <row r="727" spans="1:20" ht="15.75" customHeight="1">
      <c r="A727" s="65"/>
      <c r="T727" s="19"/>
    </row>
    <row r="728" spans="1:20" ht="15.75" customHeight="1">
      <c r="A728" s="65"/>
      <c r="T728" s="19"/>
    </row>
    <row r="729" spans="1:20" ht="15.75" customHeight="1">
      <c r="A729" s="65"/>
      <c r="T729" s="19"/>
    </row>
    <row r="730" spans="1:20" ht="15.75" customHeight="1">
      <c r="A730" s="65"/>
      <c r="T730" s="19"/>
    </row>
    <row r="731" spans="1:20" ht="15.75" customHeight="1">
      <c r="A731" s="65"/>
      <c r="T731" s="19"/>
    </row>
    <row r="732" spans="1:20" ht="15.75" customHeight="1">
      <c r="A732" s="65"/>
      <c r="T732" s="19"/>
    </row>
    <row r="733" spans="1:20" ht="15.75" customHeight="1">
      <c r="A733" s="65"/>
      <c r="T733" s="19"/>
    </row>
    <row r="734" spans="1:20" ht="15.75" customHeight="1">
      <c r="A734" s="65"/>
      <c r="T734" s="19"/>
    </row>
    <row r="735" spans="1:20" ht="15.75" customHeight="1">
      <c r="A735" s="65"/>
      <c r="T735" s="19"/>
    </row>
    <row r="736" spans="1:20" ht="15.75" customHeight="1">
      <c r="A736" s="65"/>
      <c r="T736" s="19"/>
    </row>
    <row r="737" spans="1:20" ht="15.75" customHeight="1">
      <c r="A737" s="65"/>
      <c r="T737" s="19"/>
    </row>
    <row r="738" spans="1:20" ht="15.75" customHeight="1">
      <c r="A738" s="65"/>
      <c r="T738" s="19"/>
    </row>
    <row r="739" spans="1:20" ht="15.75" customHeight="1">
      <c r="A739" s="65"/>
      <c r="T739" s="19"/>
    </row>
    <row r="740" spans="1:20" ht="15.75" customHeight="1">
      <c r="A740" s="65"/>
      <c r="T740" s="19"/>
    </row>
    <row r="741" spans="1:20" ht="15.75" customHeight="1">
      <c r="A741" s="65"/>
      <c r="T741" s="19"/>
    </row>
    <row r="742" spans="1:20" ht="15.75" customHeight="1">
      <c r="A742" s="65"/>
      <c r="T742" s="19"/>
    </row>
    <row r="743" spans="1:20" ht="15.75" customHeight="1">
      <c r="A743" s="65"/>
      <c r="T743" s="19"/>
    </row>
    <row r="744" spans="1:20" ht="15.75" customHeight="1">
      <c r="A744" s="65"/>
      <c r="T744" s="19"/>
    </row>
    <row r="745" spans="1:20" ht="15.75" customHeight="1">
      <c r="A745" s="65"/>
      <c r="T745" s="19"/>
    </row>
    <row r="746" spans="1:20" ht="15.75" customHeight="1">
      <c r="A746" s="65"/>
      <c r="T746" s="19"/>
    </row>
    <row r="747" spans="1:20" ht="15.75" customHeight="1">
      <c r="A747" s="65"/>
      <c r="T747" s="19"/>
    </row>
    <row r="748" spans="1:20" ht="15.75" customHeight="1">
      <c r="A748" s="65"/>
      <c r="T748" s="19"/>
    </row>
    <row r="749" spans="1:20" ht="15.75" customHeight="1">
      <c r="A749" s="65"/>
      <c r="T749" s="19"/>
    </row>
    <row r="750" spans="1:20" ht="15.75" customHeight="1">
      <c r="A750" s="65"/>
      <c r="T750" s="19"/>
    </row>
    <row r="751" spans="1:20" ht="15.75" customHeight="1">
      <c r="A751" s="65"/>
      <c r="T751" s="19"/>
    </row>
    <row r="752" spans="1:20" ht="15.75" customHeight="1">
      <c r="A752" s="65"/>
      <c r="T752" s="19"/>
    </row>
    <row r="753" spans="1:20" ht="15.75" customHeight="1">
      <c r="A753" s="65"/>
      <c r="T753" s="19"/>
    </row>
    <row r="754" spans="1:20" ht="15.75" customHeight="1">
      <c r="A754" s="65"/>
      <c r="T754" s="19"/>
    </row>
    <row r="755" spans="1:20" ht="15.75" customHeight="1">
      <c r="A755" s="65"/>
      <c r="T755" s="19"/>
    </row>
    <row r="756" spans="1:20" ht="15.75" customHeight="1">
      <c r="A756" s="65"/>
      <c r="T756" s="19"/>
    </row>
    <row r="757" spans="1:20" ht="15.75" customHeight="1">
      <c r="A757" s="65"/>
      <c r="T757" s="19"/>
    </row>
    <row r="758" spans="1:20" ht="15.75" customHeight="1">
      <c r="A758" s="65"/>
      <c r="T758" s="19"/>
    </row>
    <row r="759" spans="1:20" ht="15.75" customHeight="1">
      <c r="A759" s="65"/>
      <c r="T759" s="19"/>
    </row>
    <row r="760" spans="1:20" ht="15.75" customHeight="1">
      <c r="A760" s="65"/>
      <c r="T760" s="19"/>
    </row>
    <row r="761" spans="1:20" ht="15.75" customHeight="1">
      <c r="A761" s="65"/>
      <c r="T761" s="19"/>
    </row>
    <row r="762" spans="1:20" ht="15.75" customHeight="1">
      <c r="A762" s="65"/>
      <c r="T762" s="19"/>
    </row>
    <row r="763" spans="1:20" ht="15.75" customHeight="1">
      <c r="A763" s="65"/>
      <c r="T763" s="19"/>
    </row>
    <row r="764" spans="1:20" ht="15.75" customHeight="1">
      <c r="A764" s="65"/>
      <c r="T764" s="19"/>
    </row>
    <row r="765" spans="1:20" ht="15.75" customHeight="1">
      <c r="A765" s="65"/>
      <c r="T765" s="19"/>
    </row>
    <row r="766" spans="1:20" ht="15.75" customHeight="1">
      <c r="A766" s="65"/>
      <c r="T766" s="19"/>
    </row>
    <row r="767" spans="1:20" ht="15.75" customHeight="1">
      <c r="A767" s="65"/>
      <c r="T767" s="19"/>
    </row>
    <row r="768" spans="1:20" ht="15.75" customHeight="1">
      <c r="A768" s="65"/>
      <c r="T768" s="19"/>
    </row>
    <row r="769" spans="1:20" ht="15.75" customHeight="1">
      <c r="A769" s="65"/>
      <c r="T769" s="19"/>
    </row>
    <row r="770" spans="1:20" ht="15.75" customHeight="1">
      <c r="A770" s="65"/>
      <c r="T770" s="19"/>
    </row>
    <row r="771" spans="1:20" ht="15.75" customHeight="1">
      <c r="A771" s="65"/>
      <c r="T771" s="19"/>
    </row>
    <row r="772" spans="1:20" ht="15.75" customHeight="1">
      <c r="A772" s="65"/>
      <c r="T772" s="19"/>
    </row>
    <row r="773" spans="1:20" ht="15.75" customHeight="1">
      <c r="A773" s="65"/>
      <c r="T773" s="19"/>
    </row>
    <row r="774" spans="1:20" ht="15.75" customHeight="1">
      <c r="A774" s="65"/>
      <c r="T774" s="19"/>
    </row>
    <row r="775" spans="1:20" ht="15.75" customHeight="1">
      <c r="A775" s="65"/>
      <c r="T775" s="19"/>
    </row>
    <row r="776" spans="1:20" ht="15.75" customHeight="1">
      <c r="A776" s="65"/>
      <c r="T776" s="19"/>
    </row>
    <row r="777" spans="1:20" ht="15.75" customHeight="1">
      <c r="A777" s="65"/>
      <c r="T777" s="19"/>
    </row>
    <row r="778" spans="1:20" ht="15.75" customHeight="1">
      <c r="A778" s="65"/>
      <c r="T778" s="19"/>
    </row>
    <row r="779" spans="1:20" ht="15.75" customHeight="1">
      <c r="A779" s="65"/>
      <c r="T779" s="19"/>
    </row>
    <row r="780" spans="1:20" ht="15.75" customHeight="1">
      <c r="A780" s="65"/>
      <c r="T780" s="19"/>
    </row>
    <row r="781" spans="1:20" ht="15.75" customHeight="1">
      <c r="A781" s="65"/>
      <c r="T781" s="19"/>
    </row>
    <row r="782" spans="1:20" ht="15.75" customHeight="1">
      <c r="A782" s="65"/>
      <c r="T782" s="19"/>
    </row>
    <row r="783" spans="1:20" ht="15.75" customHeight="1">
      <c r="A783" s="65"/>
      <c r="T783" s="19"/>
    </row>
    <row r="784" spans="1:20" ht="15.75" customHeight="1">
      <c r="A784" s="65"/>
      <c r="T784" s="19"/>
    </row>
    <row r="785" spans="1:20" ht="15.75" customHeight="1">
      <c r="A785" s="65"/>
      <c r="T785" s="19"/>
    </row>
    <row r="786" spans="1:20" ht="15.75" customHeight="1">
      <c r="A786" s="65"/>
      <c r="T786" s="19"/>
    </row>
    <row r="787" spans="1:20" ht="15.75" customHeight="1">
      <c r="A787" s="65"/>
      <c r="T787" s="19"/>
    </row>
    <row r="788" spans="1:20" ht="15.75" customHeight="1">
      <c r="A788" s="65"/>
      <c r="T788" s="19"/>
    </row>
    <row r="789" spans="1:20" ht="15.75" customHeight="1">
      <c r="A789" s="65"/>
      <c r="T789" s="19"/>
    </row>
    <row r="790" spans="1:20" ht="15.75" customHeight="1">
      <c r="A790" s="65"/>
      <c r="T790" s="19"/>
    </row>
    <row r="791" spans="1:20" ht="15.75" customHeight="1">
      <c r="A791" s="65"/>
      <c r="T791" s="19"/>
    </row>
    <row r="792" spans="1:20" ht="15.75" customHeight="1">
      <c r="A792" s="65"/>
      <c r="T792" s="19"/>
    </row>
    <row r="793" spans="1:20" ht="15.75" customHeight="1">
      <c r="A793" s="65"/>
      <c r="T793" s="19"/>
    </row>
    <row r="794" spans="1:20" ht="15.75" customHeight="1">
      <c r="A794" s="65"/>
      <c r="T794" s="19"/>
    </row>
    <row r="795" spans="1:20" ht="15.75" customHeight="1">
      <c r="A795" s="65"/>
      <c r="T795" s="19"/>
    </row>
    <row r="796" spans="1:20" ht="15.75" customHeight="1">
      <c r="A796" s="65"/>
      <c r="T796" s="19"/>
    </row>
    <row r="797" spans="1:20" ht="15.75" customHeight="1">
      <c r="A797" s="65"/>
      <c r="T797" s="19"/>
    </row>
    <row r="798" spans="1:20" ht="15.75" customHeight="1">
      <c r="A798" s="65"/>
      <c r="T798" s="19"/>
    </row>
    <row r="799" spans="1:20" ht="15.75" customHeight="1">
      <c r="A799" s="65"/>
      <c r="T799" s="19"/>
    </row>
    <row r="800" spans="1:20" ht="15.75" customHeight="1">
      <c r="A800" s="65"/>
      <c r="T800" s="19"/>
    </row>
    <row r="801" spans="1:20" ht="15.75" customHeight="1">
      <c r="A801" s="65"/>
      <c r="T801" s="19"/>
    </row>
    <row r="802" spans="1:20" ht="15.75" customHeight="1">
      <c r="A802" s="65"/>
      <c r="T802" s="19"/>
    </row>
    <row r="803" spans="1:20" ht="15.75" customHeight="1">
      <c r="A803" s="65"/>
      <c r="T803" s="19"/>
    </row>
    <row r="804" spans="1:20" ht="15.75" customHeight="1">
      <c r="A804" s="65"/>
      <c r="T804" s="19"/>
    </row>
    <row r="805" spans="1:20" ht="15.75" customHeight="1">
      <c r="A805" s="65"/>
      <c r="T805" s="19"/>
    </row>
    <row r="806" spans="1:20" ht="15.75" customHeight="1">
      <c r="A806" s="65"/>
      <c r="T806" s="19"/>
    </row>
    <row r="807" spans="1:20" ht="15.75" customHeight="1">
      <c r="A807" s="65"/>
      <c r="T807" s="19"/>
    </row>
    <row r="808" spans="1:20" ht="15.75" customHeight="1">
      <c r="A808" s="65"/>
      <c r="T808" s="19"/>
    </row>
    <row r="809" spans="1:20" ht="15.75" customHeight="1">
      <c r="A809" s="65"/>
      <c r="T809" s="19"/>
    </row>
    <row r="810" spans="1:20" ht="15.75" customHeight="1">
      <c r="A810" s="65"/>
      <c r="T810" s="19"/>
    </row>
    <row r="811" spans="1:20" ht="15.75" customHeight="1">
      <c r="A811" s="65"/>
      <c r="T811" s="19"/>
    </row>
    <row r="812" spans="1:20" ht="15.75" customHeight="1">
      <c r="A812" s="65"/>
      <c r="T812" s="19"/>
    </row>
    <row r="813" spans="1:20" ht="15.75" customHeight="1">
      <c r="A813" s="65"/>
      <c r="T813" s="19"/>
    </row>
    <row r="814" spans="1:20" ht="15.75" customHeight="1">
      <c r="A814" s="65"/>
      <c r="T814" s="19"/>
    </row>
    <row r="815" spans="1:20" ht="15.75" customHeight="1">
      <c r="A815" s="65"/>
      <c r="T815" s="19"/>
    </row>
    <row r="816" spans="1:20" ht="15.75" customHeight="1">
      <c r="A816" s="65"/>
      <c r="T816" s="19"/>
    </row>
    <row r="817" spans="1:20" ht="15.75" customHeight="1">
      <c r="A817" s="65"/>
      <c r="T817" s="19"/>
    </row>
    <row r="818" spans="1:20" ht="15.75" customHeight="1">
      <c r="A818" s="65"/>
      <c r="T818" s="19"/>
    </row>
    <row r="819" spans="1:20" ht="15.75" customHeight="1">
      <c r="A819" s="65"/>
      <c r="T819" s="19"/>
    </row>
    <row r="820" spans="1:20" ht="15.75" customHeight="1">
      <c r="A820" s="65"/>
      <c r="T820" s="19"/>
    </row>
    <row r="821" spans="1:20" ht="15.75" customHeight="1">
      <c r="A821" s="65"/>
      <c r="T821" s="19"/>
    </row>
    <row r="822" spans="1:20" ht="15.75" customHeight="1">
      <c r="A822" s="65"/>
      <c r="T822" s="19"/>
    </row>
    <row r="823" spans="1:20" ht="15.75" customHeight="1">
      <c r="A823" s="65"/>
      <c r="T823" s="19"/>
    </row>
    <row r="824" spans="1:20" ht="15.75" customHeight="1">
      <c r="A824" s="65"/>
      <c r="T824" s="19"/>
    </row>
    <row r="825" spans="1:20" ht="15.75" customHeight="1">
      <c r="A825" s="65"/>
      <c r="T825" s="19"/>
    </row>
    <row r="826" spans="1:20" ht="15.75" customHeight="1">
      <c r="A826" s="65"/>
      <c r="T826" s="19"/>
    </row>
    <row r="827" spans="1:20" ht="15.75" customHeight="1">
      <c r="A827" s="65"/>
      <c r="T827" s="19"/>
    </row>
    <row r="828" spans="1:20" ht="15.75" customHeight="1">
      <c r="A828" s="65"/>
      <c r="T828" s="19"/>
    </row>
    <row r="829" spans="1:20" ht="15.75" customHeight="1">
      <c r="A829" s="65"/>
      <c r="T829" s="19"/>
    </row>
    <row r="830" spans="1:20" ht="15.75" customHeight="1">
      <c r="A830" s="65"/>
      <c r="T830" s="19"/>
    </row>
    <row r="831" spans="1:20" ht="15.75" customHeight="1">
      <c r="A831" s="65"/>
      <c r="T831" s="19"/>
    </row>
    <row r="832" spans="1:20" ht="15.75" customHeight="1">
      <c r="A832" s="65"/>
      <c r="T832" s="19"/>
    </row>
    <row r="833" spans="1:20" ht="15.75" customHeight="1">
      <c r="A833" s="65"/>
      <c r="T833" s="19"/>
    </row>
    <row r="834" spans="1:20" ht="15.75" customHeight="1">
      <c r="A834" s="65"/>
      <c r="T834" s="19"/>
    </row>
    <row r="835" spans="1:20" ht="15.75" customHeight="1">
      <c r="A835" s="65"/>
      <c r="T835" s="19"/>
    </row>
    <row r="836" spans="1:20" ht="15.75" customHeight="1">
      <c r="A836" s="65"/>
      <c r="T836" s="19"/>
    </row>
    <row r="837" spans="1:20" ht="15.75" customHeight="1">
      <c r="A837" s="65"/>
      <c r="T837" s="19"/>
    </row>
    <row r="838" spans="1:20" ht="15.75" customHeight="1">
      <c r="A838" s="65"/>
      <c r="T838" s="19"/>
    </row>
    <row r="839" spans="1:20" ht="15.75" customHeight="1">
      <c r="A839" s="65"/>
      <c r="T839" s="19"/>
    </row>
    <row r="840" spans="1:20" ht="15.75" customHeight="1">
      <c r="A840" s="65"/>
      <c r="T840" s="19"/>
    </row>
    <row r="841" spans="1:20" ht="15.75" customHeight="1">
      <c r="A841" s="65"/>
      <c r="T841" s="19"/>
    </row>
    <row r="842" spans="1:20" ht="15.75" customHeight="1">
      <c r="A842" s="65"/>
      <c r="T842" s="19"/>
    </row>
    <row r="843" spans="1:20" ht="15.75" customHeight="1">
      <c r="A843" s="65"/>
      <c r="T843" s="19"/>
    </row>
    <row r="844" spans="1:20" ht="15.75" customHeight="1">
      <c r="A844" s="65"/>
      <c r="T844" s="19"/>
    </row>
    <row r="845" spans="1:20" ht="15.75" customHeight="1">
      <c r="A845" s="65"/>
      <c r="T845" s="19"/>
    </row>
    <row r="846" spans="1:20" ht="15.75" customHeight="1">
      <c r="A846" s="65"/>
      <c r="T846" s="19"/>
    </row>
    <row r="847" spans="1:20" ht="15.75" customHeight="1">
      <c r="A847" s="65"/>
      <c r="T847" s="19"/>
    </row>
    <row r="848" spans="1:20" ht="15.75" customHeight="1">
      <c r="A848" s="65"/>
      <c r="T848" s="19"/>
    </row>
    <row r="849" spans="1:20" ht="15.75" customHeight="1">
      <c r="A849" s="65"/>
      <c r="T849" s="19"/>
    </row>
    <row r="850" spans="1:20" ht="15.75" customHeight="1">
      <c r="A850" s="65"/>
      <c r="T850" s="19"/>
    </row>
    <row r="851" spans="1:20" ht="15.75" customHeight="1">
      <c r="A851" s="65"/>
      <c r="T851" s="19"/>
    </row>
    <row r="852" spans="1:20" ht="15.75" customHeight="1">
      <c r="A852" s="65"/>
      <c r="T852" s="19"/>
    </row>
    <row r="853" spans="1:20" ht="15.75" customHeight="1">
      <c r="A853" s="65"/>
      <c r="T853" s="19"/>
    </row>
    <row r="854" spans="1:20" ht="15.75" customHeight="1">
      <c r="A854" s="65"/>
      <c r="T854" s="19"/>
    </row>
    <row r="855" spans="1:20" ht="15.75" customHeight="1">
      <c r="A855" s="65"/>
      <c r="T855" s="19"/>
    </row>
    <row r="856" spans="1:20" ht="15.75" customHeight="1">
      <c r="A856" s="65"/>
      <c r="T856" s="19"/>
    </row>
    <row r="857" spans="1:20" ht="15.75" customHeight="1">
      <c r="A857" s="65"/>
      <c r="T857" s="19"/>
    </row>
    <row r="858" spans="1:20" ht="15.75" customHeight="1">
      <c r="A858" s="65"/>
      <c r="T858" s="19"/>
    </row>
    <row r="859" spans="1:20" ht="15.75" customHeight="1">
      <c r="A859" s="65"/>
      <c r="T859" s="19"/>
    </row>
    <row r="860" spans="1:20" ht="15.75" customHeight="1">
      <c r="A860" s="65"/>
      <c r="T860" s="19"/>
    </row>
    <row r="861" spans="1:20" ht="15.75" customHeight="1">
      <c r="A861" s="65"/>
      <c r="T861" s="19"/>
    </row>
    <row r="862" spans="1:20" ht="15.75" customHeight="1">
      <c r="A862" s="65"/>
      <c r="T862" s="19"/>
    </row>
    <row r="863" spans="1:20" ht="15.75" customHeight="1">
      <c r="A863" s="65"/>
      <c r="T863" s="19"/>
    </row>
    <row r="864" spans="1:20" ht="15.75" customHeight="1">
      <c r="A864" s="65"/>
      <c r="T864" s="19"/>
    </row>
    <row r="865" spans="1:20" ht="15.75" customHeight="1">
      <c r="A865" s="65"/>
      <c r="T865" s="19"/>
    </row>
    <row r="866" spans="1:20" ht="15.75" customHeight="1">
      <c r="A866" s="65"/>
      <c r="T866" s="19"/>
    </row>
    <row r="867" spans="1:20" ht="15.75" customHeight="1">
      <c r="A867" s="65"/>
      <c r="T867" s="19"/>
    </row>
    <row r="868" spans="1:20" ht="15.75" customHeight="1">
      <c r="A868" s="65"/>
      <c r="T868" s="19"/>
    </row>
    <row r="869" spans="1:20" ht="15.75" customHeight="1">
      <c r="A869" s="65"/>
      <c r="T869" s="19"/>
    </row>
    <row r="870" spans="1:20" ht="15.75" customHeight="1">
      <c r="A870" s="65"/>
      <c r="T870" s="19"/>
    </row>
    <row r="871" spans="1:20" ht="15.75" customHeight="1">
      <c r="A871" s="65"/>
      <c r="T871" s="19"/>
    </row>
    <row r="872" spans="1:20" ht="15.75" customHeight="1">
      <c r="A872" s="65"/>
      <c r="T872" s="19"/>
    </row>
    <row r="873" spans="1:20" ht="15.75" customHeight="1">
      <c r="A873" s="65"/>
      <c r="T873" s="19"/>
    </row>
    <row r="874" spans="1:20" ht="15.75" customHeight="1">
      <c r="A874" s="65"/>
      <c r="T874" s="19"/>
    </row>
    <row r="875" spans="1:20" ht="15.75" customHeight="1">
      <c r="A875" s="65"/>
      <c r="T875" s="19"/>
    </row>
    <row r="876" spans="1:20" ht="15.75" customHeight="1">
      <c r="A876" s="65"/>
      <c r="T876" s="19"/>
    </row>
    <row r="877" spans="1:20" ht="15.75" customHeight="1">
      <c r="A877" s="65"/>
      <c r="T877" s="19"/>
    </row>
    <row r="878" spans="1:20" ht="15.75" customHeight="1">
      <c r="A878" s="65"/>
      <c r="T878" s="19"/>
    </row>
    <row r="879" spans="1:20" ht="15.75" customHeight="1">
      <c r="A879" s="65"/>
      <c r="T879" s="19"/>
    </row>
    <row r="880" spans="1:20" ht="15.75" customHeight="1">
      <c r="A880" s="65"/>
      <c r="T880" s="19"/>
    </row>
    <row r="881" spans="1:20" ht="15.75" customHeight="1">
      <c r="A881" s="65"/>
      <c r="T881" s="19"/>
    </row>
    <row r="882" spans="1:20" ht="15.75" customHeight="1">
      <c r="A882" s="65"/>
      <c r="T882" s="19"/>
    </row>
    <row r="883" spans="1:20" ht="15.75" customHeight="1">
      <c r="A883" s="65"/>
      <c r="T883" s="19"/>
    </row>
    <row r="884" spans="1:20" ht="15.75" customHeight="1">
      <c r="A884" s="65"/>
      <c r="T884" s="19"/>
    </row>
    <row r="885" spans="1:20" ht="15.75" customHeight="1">
      <c r="A885" s="65"/>
      <c r="T885" s="19"/>
    </row>
    <row r="886" spans="1:20" ht="15.75" customHeight="1">
      <c r="A886" s="65"/>
      <c r="T886" s="19"/>
    </row>
    <row r="887" spans="1:20" ht="15.75" customHeight="1">
      <c r="A887" s="65"/>
      <c r="T887" s="19"/>
    </row>
    <row r="888" spans="1:20" ht="15.75" customHeight="1">
      <c r="A888" s="65"/>
      <c r="T888" s="19"/>
    </row>
    <row r="889" spans="1:20" ht="15.75" customHeight="1">
      <c r="A889" s="65"/>
      <c r="T889" s="19"/>
    </row>
    <row r="890" spans="1:20" ht="15.75" customHeight="1">
      <c r="A890" s="65"/>
      <c r="T890" s="19"/>
    </row>
    <row r="891" spans="1:20" ht="15.75" customHeight="1">
      <c r="A891" s="65"/>
      <c r="T891" s="19"/>
    </row>
    <row r="892" spans="1:20" ht="15.75" customHeight="1">
      <c r="A892" s="65"/>
      <c r="T892" s="19"/>
    </row>
    <row r="893" spans="1:20" ht="15.75" customHeight="1">
      <c r="A893" s="65"/>
      <c r="T893" s="19"/>
    </row>
    <row r="894" spans="1:20" ht="15.75" customHeight="1">
      <c r="A894" s="65"/>
      <c r="T894" s="19"/>
    </row>
    <row r="895" spans="1:20" ht="15.75" customHeight="1">
      <c r="A895" s="65"/>
      <c r="T895" s="19"/>
    </row>
    <row r="896" spans="1:20" ht="15.75" customHeight="1">
      <c r="A896" s="65"/>
      <c r="T896" s="19"/>
    </row>
    <row r="897" spans="1:20" ht="15.75" customHeight="1">
      <c r="A897" s="65"/>
      <c r="T897" s="19"/>
    </row>
    <row r="898" spans="1:20" ht="15.75" customHeight="1">
      <c r="A898" s="65"/>
      <c r="T898" s="19"/>
    </row>
    <row r="899" spans="1:20" ht="15.75" customHeight="1">
      <c r="A899" s="65"/>
      <c r="T899" s="19"/>
    </row>
    <row r="900" spans="1:20" ht="15.75" customHeight="1">
      <c r="A900" s="65"/>
      <c r="T900" s="19"/>
    </row>
    <row r="901" spans="1:20" ht="15.75" customHeight="1">
      <c r="A901" s="65"/>
      <c r="T901" s="19"/>
    </row>
    <row r="902" spans="1:20" ht="15.75" customHeight="1">
      <c r="A902" s="65"/>
      <c r="T902" s="19"/>
    </row>
    <row r="903" spans="1:20" ht="15.75" customHeight="1">
      <c r="A903" s="65"/>
      <c r="T903" s="19"/>
    </row>
    <row r="904" spans="1:20" ht="15.75" customHeight="1">
      <c r="A904" s="65"/>
      <c r="T904" s="19"/>
    </row>
    <row r="905" spans="1:20" ht="15.75" customHeight="1">
      <c r="A905" s="65"/>
      <c r="T905" s="19"/>
    </row>
    <row r="906" spans="1:20" ht="15.75" customHeight="1">
      <c r="A906" s="65"/>
      <c r="T906" s="19"/>
    </row>
    <row r="907" spans="1:20" ht="15.75" customHeight="1">
      <c r="A907" s="65"/>
      <c r="T907" s="19"/>
    </row>
    <row r="908" spans="1:20" ht="15.75" customHeight="1">
      <c r="A908" s="65"/>
      <c r="T908" s="19"/>
    </row>
    <row r="909" spans="1:20" ht="15.75" customHeight="1">
      <c r="A909" s="65"/>
      <c r="T909" s="19"/>
    </row>
    <row r="910" spans="1:20" ht="15.75" customHeight="1">
      <c r="A910" s="65"/>
      <c r="T910" s="19"/>
    </row>
    <row r="911" spans="1:20" ht="15.75" customHeight="1">
      <c r="A911" s="65"/>
      <c r="T911" s="19"/>
    </row>
    <row r="912" spans="1:20" ht="15.75" customHeight="1">
      <c r="A912" s="65"/>
      <c r="T912" s="19"/>
    </row>
    <row r="913" spans="1:20" ht="15.75" customHeight="1">
      <c r="A913" s="65"/>
      <c r="T913" s="19"/>
    </row>
    <row r="914" spans="1:20" ht="15.75" customHeight="1">
      <c r="A914" s="65"/>
      <c r="T914" s="19"/>
    </row>
    <row r="915" spans="1:20" ht="15.75" customHeight="1">
      <c r="A915" s="65"/>
      <c r="T915" s="19"/>
    </row>
    <row r="916" spans="1:20" ht="15.75" customHeight="1">
      <c r="A916" s="65"/>
      <c r="T916" s="19"/>
    </row>
    <row r="917" spans="1:20" ht="15.75" customHeight="1">
      <c r="A917" s="65"/>
      <c r="T917" s="19"/>
    </row>
    <row r="918" spans="1:20" ht="15.75" customHeight="1">
      <c r="A918" s="65"/>
      <c r="T918" s="19"/>
    </row>
    <row r="919" spans="1:20" ht="15.75" customHeight="1">
      <c r="A919" s="65"/>
      <c r="T919" s="19"/>
    </row>
    <row r="920" spans="1:20" ht="15.75" customHeight="1">
      <c r="A920" s="65"/>
      <c r="T920" s="19"/>
    </row>
    <row r="921" spans="1:20" ht="15.75" customHeight="1">
      <c r="A921" s="65"/>
      <c r="T921" s="19"/>
    </row>
    <row r="922" spans="1:20" ht="15.75" customHeight="1">
      <c r="A922" s="65"/>
      <c r="T922" s="19"/>
    </row>
    <row r="923" spans="1:20" ht="15.75" customHeight="1">
      <c r="A923" s="65"/>
      <c r="T923" s="19"/>
    </row>
    <row r="924" spans="1:20" ht="15.75" customHeight="1">
      <c r="A924" s="65"/>
      <c r="T924" s="19"/>
    </row>
    <row r="925" spans="1:20" ht="15.75" customHeight="1">
      <c r="A925" s="65"/>
      <c r="T925" s="19"/>
    </row>
    <row r="926" spans="1:20" ht="15.75" customHeight="1">
      <c r="A926" s="65"/>
      <c r="T926" s="19"/>
    </row>
    <row r="927" spans="1:20" ht="15.75" customHeight="1">
      <c r="A927" s="65"/>
      <c r="T927" s="19"/>
    </row>
    <row r="928" spans="1:20" ht="15.75" customHeight="1">
      <c r="A928" s="65"/>
      <c r="T928" s="19"/>
    </row>
    <row r="929" spans="1:20" ht="15.75" customHeight="1">
      <c r="A929" s="65"/>
      <c r="T929" s="19"/>
    </row>
    <row r="930" spans="1:20" ht="15.75" customHeight="1">
      <c r="A930" s="65"/>
      <c r="T930" s="19"/>
    </row>
    <row r="931" spans="1:20" ht="15.75" customHeight="1">
      <c r="A931" s="65"/>
      <c r="T931" s="19"/>
    </row>
    <row r="932" spans="1:20" ht="15.75" customHeight="1">
      <c r="A932" s="65"/>
      <c r="T932" s="19"/>
    </row>
    <row r="933" spans="1:20" ht="15.75" customHeight="1">
      <c r="A933" s="65"/>
      <c r="T933" s="19"/>
    </row>
    <row r="934" spans="1:20" ht="15.75" customHeight="1">
      <c r="A934" s="65"/>
      <c r="T934" s="19"/>
    </row>
    <row r="935" spans="1:20" ht="15.75" customHeight="1">
      <c r="A935" s="65"/>
      <c r="T935" s="19"/>
    </row>
    <row r="936" spans="1:20" ht="15.75" customHeight="1">
      <c r="A936" s="65"/>
      <c r="T936" s="19"/>
    </row>
    <row r="937" spans="1:20" ht="15.75" customHeight="1">
      <c r="A937" s="65"/>
      <c r="T937" s="19"/>
    </row>
    <row r="938" spans="1:20" ht="15.75" customHeight="1">
      <c r="A938" s="65"/>
      <c r="T938" s="19"/>
    </row>
    <row r="939" spans="1:20" ht="15.75" customHeight="1">
      <c r="A939" s="65"/>
      <c r="T939" s="19"/>
    </row>
    <row r="940" spans="1:20" ht="15.75" customHeight="1">
      <c r="A940" s="65"/>
      <c r="T940" s="19"/>
    </row>
    <row r="941" spans="1:20" ht="15.75" customHeight="1">
      <c r="A941" s="65"/>
      <c r="T941" s="19"/>
    </row>
    <row r="942" spans="1:20" ht="15.75" customHeight="1">
      <c r="A942" s="65"/>
      <c r="T942" s="19"/>
    </row>
    <row r="943" spans="1:20" ht="15.75" customHeight="1">
      <c r="A943" s="65"/>
      <c r="T943" s="19"/>
    </row>
    <row r="944" spans="1:20" ht="15.75" customHeight="1">
      <c r="A944" s="65"/>
      <c r="T944" s="19"/>
    </row>
    <row r="945" spans="1:20" ht="15.75" customHeight="1">
      <c r="A945" s="65"/>
      <c r="T945" s="19"/>
    </row>
    <row r="946" spans="1:20" ht="15.75" customHeight="1">
      <c r="A946" s="65"/>
      <c r="T946" s="19"/>
    </row>
    <row r="947" spans="1:20" ht="15.75" customHeight="1">
      <c r="A947" s="65"/>
      <c r="T947" s="19"/>
    </row>
    <row r="948" spans="1:20" ht="15.75" customHeight="1">
      <c r="A948" s="65"/>
      <c r="T948" s="19"/>
    </row>
    <row r="949" spans="1:20" ht="15.75" customHeight="1">
      <c r="A949" s="65"/>
      <c r="T949" s="19"/>
    </row>
    <row r="950" spans="1:20" ht="15.75" customHeight="1">
      <c r="A950" s="65"/>
      <c r="T950" s="19"/>
    </row>
    <row r="951" spans="1:20" ht="15.75" customHeight="1">
      <c r="A951" s="65"/>
      <c r="T951" s="19"/>
    </row>
    <row r="952" spans="1:20" ht="15.75" customHeight="1">
      <c r="A952" s="65"/>
      <c r="T952" s="19"/>
    </row>
    <row r="953" spans="1:20" ht="15.75" customHeight="1">
      <c r="A953" s="65"/>
      <c r="T953" s="19"/>
    </row>
    <row r="954" spans="1:20" ht="15.75" customHeight="1">
      <c r="A954" s="65"/>
      <c r="T954" s="19"/>
    </row>
    <row r="955" spans="1:20" ht="15.75" customHeight="1">
      <c r="A955" s="65"/>
      <c r="T955" s="19"/>
    </row>
    <row r="956" spans="1:20" ht="15.75" customHeight="1">
      <c r="A956" s="65"/>
      <c r="T956" s="19"/>
    </row>
    <row r="957" spans="1:20" ht="15.75" customHeight="1">
      <c r="A957" s="65"/>
      <c r="T957" s="19"/>
    </row>
    <row r="958" spans="1:20" ht="15.75" customHeight="1">
      <c r="A958" s="65"/>
      <c r="T958" s="19"/>
    </row>
    <row r="959" spans="1:20" ht="15.75" customHeight="1">
      <c r="A959" s="65"/>
      <c r="T959" s="19"/>
    </row>
    <row r="960" spans="1:20" ht="15.75" customHeight="1">
      <c r="A960" s="65"/>
      <c r="T960" s="19"/>
    </row>
    <row r="961" spans="1:20" ht="15.75" customHeight="1">
      <c r="A961" s="65"/>
      <c r="T961" s="19"/>
    </row>
    <row r="962" spans="1:20" ht="15.75" customHeight="1">
      <c r="A962" s="65"/>
      <c r="T962" s="19"/>
    </row>
    <row r="963" spans="1:20" ht="15.75" customHeight="1">
      <c r="A963" s="65"/>
      <c r="T963" s="19"/>
    </row>
    <row r="964" spans="1:20" ht="15.75" customHeight="1">
      <c r="A964" s="65"/>
      <c r="T964" s="19"/>
    </row>
    <row r="965" spans="1:20" ht="15.75" customHeight="1">
      <c r="A965" s="65"/>
      <c r="T965" s="19"/>
    </row>
    <row r="966" spans="1:20" ht="15.75" customHeight="1">
      <c r="A966" s="65"/>
      <c r="T966" s="19"/>
    </row>
    <row r="967" spans="1:20" ht="15.75" customHeight="1">
      <c r="A967" s="65"/>
      <c r="T967" s="19"/>
    </row>
    <row r="968" spans="1:20" ht="15.75" customHeight="1">
      <c r="A968" s="65"/>
      <c r="T968" s="19"/>
    </row>
    <row r="969" spans="1:20" ht="15.75" customHeight="1">
      <c r="A969" s="65"/>
      <c r="T969" s="19"/>
    </row>
    <row r="970" spans="1:20" ht="15.75" customHeight="1">
      <c r="A970" s="65"/>
      <c r="T970" s="19"/>
    </row>
    <row r="971" spans="1:20" ht="15.75" customHeight="1">
      <c r="A971" s="65"/>
      <c r="T971" s="19"/>
    </row>
    <row r="972" spans="1:20" ht="15.75" customHeight="1">
      <c r="A972" s="65"/>
      <c r="T972" s="19"/>
    </row>
    <row r="973" spans="1:20" ht="15.75" customHeight="1">
      <c r="A973" s="65"/>
      <c r="T973" s="19"/>
    </row>
    <row r="974" spans="1:20" ht="15.75" customHeight="1">
      <c r="A974" s="65"/>
      <c r="T974" s="19"/>
    </row>
    <row r="975" spans="1:20" ht="15.75" customHeight="1">
      <c r="A975" s="65"/>
      <c r="T975" s="19"/>
    </row>
    <row r="976" spans="1:20" ht="15.75" customHeight="1">
      <c r="A976" s="65"/>
      <c r="T976" s="19"/>
    </row>
    <row r="977" spans="1:20" ht="15.75" customHeight="1">
      <c r="A977" s="65"/>
      <c r="T977" s="19"/>
    </row>
    <row r="978" spans="1:20" ht="15.75" customHeight="1">
      <c r="A978" s="65"/>
      <c r="T978" s="19"/>
    </row>
    <row r="979" spans="1:20" ht="15.75" customHeight="1">
      <c r="A979" s="65"/>
      <c r="T979" s="19"/>
    </row>
    <row r="980" spans="1:20" ht="15.75" customHeight="1">
      <c r="A980" s="65"/>
      <c r="T980" s="19"/>
    </row>
    <row r="981" spans="1:20" ht="15.75" customHeight="1">
      <c r="A981" s="65"/>
      <c r="T981" s="19"/>
    </row>
    <row r="982" spans="1:20" ht="15.75" customHeight="1">
      <c r="A982" s="65"/>
      <c r="T982" s="19"/>
    </row>
    <row r="983" spans="1:20" ht="15.75" customHeight="1">
      <c r="A983" s="65"/>
      <c r="T983" s="19"/>
    </row>
    <row r="984" spans="1:20" ht="15.75" customHeight="1">
      <c r="A984" s="65"/>
      <c r="T984" s="19"/>
    </row>
    <row r="985" spans="1:20" ht="15.75" customHeight="1">
      <c r="A985" s="65"/>
      <c r="T985" s="19"/>
    </row>
    <row r="986" spans="1:20" ht="15.75" customHeight="1">
      <c r="A986" s="65"/>
      <c r="T986" s="19"/>
    </row>
    <row r="987" spans="1:20" ht="15.75" customHeight="1">
      <c r="A987" s="65"/>
      <c r="T987" s="19"/>
    </row>
    <row r="988" spans="1:20" ht="15.75" customHeight="1">
      <c r="A988" s="65"/>
      <c r="T988" s="19"/>
    </row>
    <row r="989" spans="1:20" ht="15.75" customHeight="1">
      <c r="A989" s="65"/>
      <c r="T989" s="19"/>
    </row>
    <row r="990" spans="1:20" ht="15.75" customHeight="1">
      <c r="A990" s="65"/>
      <c r="T990" s="19"/>
    </row>
    <row r="991" spans="1:20" ht="15.75" customHeight="1">
      <c r="A991" s="65"/>
      <c r="T991" s="19"/>
    </row>
    <row r="992" spans="1:20" ht="15.75" customHeight="1">
      <c r="A992" s="65"/>
      <c r="T992" s="19"/>
    </row>
    <row r="993" spans="1:20" ht="15.75" customHeight="1">
      <c r="A993" s="65"/>
      <c r="T993" s="19"/>
    </row>
    <row r="994" spans="1:20" ht="15.75" customHeight="1">
      <c r="A994" s="65"/>
      <c r="T994" s="19"/>
    </row>
    <row r="995" spans="1:20" ht="15.75" customHeight="1">
      <c r="A995" s="65"/>
      <c r="T995" s="19"/>
    </row>
    <row r="996" spans="1:20" ht="15.75" customHeight="1">
      <c r="A996" s="65"/>
      <c r="T996" s="19"/>
    </row>
    <row r="997" spans="1:20" ht="15.75" customHeight="1">
      <c r="A997" s="65"/>
      <c r="T997" s="19"/>
    </row>
    <row r="998" spans="1:20" ht="15.75" customHeight="1">
      <c r="A998" s="65"/>
      <c r="T998" s="19"/>
    </row>
    <row r="999" spans="1:20" ht="15.75" customHeight="1">
      <c r="A999" s="65"/>
      <c r="T999" s="19"/>
    </row>
    <row r="1000" spans="1:20" ht="15.75" customHeight="1">
      <c r="A1000" s="65"/>
      <c r="T1000" s="19"/>
    </row>
    <row r="1001" spans="1:20" ht="15.75" customHeight="1">
      <c r="A1001" s="65"/>
      <c r="T1001" s="19"/>
    </row>
    <row r="1002" spans="1:20" ht="15.75" customHeight="1">
      <c r="A1002" s="65"/>
      <c r="T1002" s="19"/>
    </row>
    <row r="1003" spans="1:20" ht="15.75" customHeight="1">
      <c r="A1003" s="65"/>
      <c r="T1003" s="19"/>
    </row>
    <row r="1004" spans="1:20" ht="15.75" customHeight="1">
      <c r="A1004" s="65"/>
      <c r="T1004" s="19"/>
    </row>
    <row r="1005" spans="1:20" ht="15.75" customHeight="1">
      <c r="A1005" s="65"/>
      <c r="T1005" s="19"/>
    </row>
    <row r="1006" spans="1:20" ht="15.75" customHeight="1">
      <c r="A1006" s="65"/>
      <c r="T1006" s="19"/>
    </row>
    <row r="1007" spans="1:20" ht="15.75" customHeight="1">
      <c r="A1007" s="65"/>
      <c r="T1007" s="19"/>
    </row>
    <row r="1008" spans="1:20" ht="15.75" customHeight="1">
      <c r="A1008" s="65"/>
      <c r="T1008" s="19"/>
    </row>
    <row r="1009" spans="1:20" ht="15.75" customHeight="1">
      <c r="A1009" s="65"/>
      <c r="T1009" s="19"/>
    </row>
    <row r="1010" spans="1:20" ht="15.75" customHeight="1">
      <c r="A1010" s="65"/>
      <c r="T1010" s="19"/>
    </row>
    <row r="1011" spans="1:20" ht="15.75" customHeight="1">
      <c r="A1011" s="65"/>
      <c r="T1011" s="19"/>
    </row>
    <row r="1012" spans="1:20" ht="15.75" customHeight="1">
      <c r="A1012" s="65"/>
      <c r="T1012" s="19"/>
    </row>
    <row r="1013" spans="1:20" ht="15.75" customHeight="1">
      <c r="A1013" s="65"/>
      <c r="B1013" s="10"/>
      <c r="T1013" s="19"/>
    </row>
  </sheetData>
  <mergeCells count="2">
    <mergeCell ref="G1:J1"/>
    <mergeCell ref="N1:Y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CXIC0415 run log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Chunhong Yoon</cp:lastModifiedBy>
  <dcterms:modified xsi:type="dcterms:W3CDTF">2016-12-08T18:11:41Z</dcterms:modified>
</cp:coreProperties>
</file>